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827"/>
  <workbookPr/>
  <mc:AlternateContent xmlns:mc="http://schemas.openxmlformats.org/markup-compatibility/2006">
    <mc:Choice Requires="x15">
      <x15ac:absPath xmlns:x15ac="http://schemas.microsoft.com/office/spreadsheetml/2010/11/ac" url="G:\My Drive\achem.org\03-you-try-it\"/>
    </mc:Choice>
  </mc:AlternateContent>
  <xr:revisionPtr revIDLastSave="0" documentId="13_ncr:1_{C0ACC43F-F4F6-415B-9F39-62F5AE0C7DB7}" xr6:coauthVersionLast="37" xr6:coauthVersionMax="37" xr10:uidLastSave="{00000000-0000-0000-0000-000000000000}"/>
  <bookViews>
    <workbookView xWindow="-10" yWindow="3990" windowWidth="17000" windowHeight="4030" tabRatio="808" xr2:uid="{00000000-000D-0000-FFFF-FFFF00000000}"/>
  </bookViews>
  <sheets>
    <sheet name="notes" sheetId="15" r:id="rId1"/>
    <sheet name="8.A-balancing" sheetId="29" r:id="rId2"/>
    <sheet name="8.B-Nernst" sheetId="41" r:id="rId3"/>
    <sheet name="8.C-potentiometry" sheetId="42" r:id="rId4"/>
    <sheet name="8.D-voltammetry" sheetId="44" r:id="rId5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62" i="44" l="1"/>
  <c r="F46" i="44"/>
  <c r="F45" i="44"/>
  <c r="E57" i="44"/>
  <c r="E58" i="44"/>
  <c r="H22" i="41" l="1"/>
  <c r="E60" i="44" l="1"/>
  <c r="E61" i="44" l="1"/>
  <c r="E59" i="44"/>
  <c r="D66" i="42" l="1"/>
  <c r="B2" i="15" l="1"/>
</calcChain>
</file>

<file path=xl/sharedStrings.xml><?xml version="1.0" encoding="utf-8"?>
<sst xmlns="http://schemas.openxmlformats.org/spreadsheetml/2006/main" count="263" uniqueCount="208">
  <si>
    <t>Worksheets in this file</t>
  </si>
  <si>
    <t>Background</t>
  </si>
  <si>
    <t xml:space="preserve">ver. </t>
  </si>
  <si>
    <t xml:space="preserve">1. </t>
  </si>
  <si>
    <t xml:space="preserve">2. </t>
  </si>
  <si>
    <t>notes</t>
  </si>
  <si>
    <t>This page with background information.</t>
  </si>
  <si>
    <t>case</t>
  </si>
  <si>
    <t>Each worksheet has instructions in the blue shaded box.</t>
  </si>
  <si>
    <t>Refer to Chapter 8 in the text for equations and explanations.</t>
  </si>
  <si>
    <t>For step-by-step help see you-try-it-08guide.pdf.</t>
  </si>
  <si>
    <t>You-Try-It 8.C</t>
  </si>
  <si>
    <t>You-Try-It 8.A</t>
  </si>
  <si>
    <t>You-Try-It 8.B</t>
  </si>
  <si>
    <t>You-Try-It 8.D</t>
  </si>
  <si>
    <t>8.A balancing redox reactions</t>
  </si>
  <si>
    <t>Balancing Redox Reactions</t>
  </si>
  <si>
    <t>8.B Nernst equation</t>
  </si>
  <si>
    <t>8.C Potentiometry</t>
  </si>
  <si>
    <t>8.D Voltammetry</t>
  </si>
  <si>
    <t>Potentiometry</t>
  </si>
  <si>
    <t>Nernst Equation</t>
  </si>
  <si>
    <t>Table 8.A.1 lists a series of unbalanced redox reactions.</t>
  </si>
  <si>
    <t>gluconic acid</t>
  </si>
  <si>
    <t>glucose</t>
  </si>
  <si>
    <t>ethanol</t>
  </si>
  <si>
    <t>oxygen</t>
  </si>
  <si>
    <t>acetic acid</t>
  </si>
  <si>
    <r>
      <t>O</t>
    </r>
    <r>
      <rPr>
        <vertAlign val="subscript"/>
        <sz val="10"/>
        <rFont val="Calibri"/>
        <family val="2"/>
        <scheme val="minor"/>
      </rPr>
      <t>2</t>
    </r>
    <r>
      <rPr>
        <sz val="10"/>
        <rFont val="Calibri"/>
        <family val="2"/>
        <scheme val="minor"/>
      </rPr>
      <t>(</t>
    </r>
    <r>
      <rPr>
        <i/>
        <sz val="10"/>
        <rFont val="Calibri"/>
        <family val="2"/>
        <scheme val="minor"/>
      </rPr>
      <t>g</t>
    </r>
    <r>
      <rPr>
        <sz val="10"/>
        <rFont val="Calibri"/>
        <family val="2"/>
        <scheme val="minor"/>
      </rPr>
      <t>)</t>
    </r>
  </si>
  <si>
    <r>
      <t>CH</t>
    </r>
    <r>
      <rPr>
        <vertAlign val="subscript"/>
        <sz val="10"/>
        <rFont val="Calibri"/>
        <family val="2"/>
        <scheme val="minor"/>
      </rPr>
      <t>3</t>
    </r>
    <r>
      <rPr>
        <sz val="10"/>
        <rFont val="Calibri"/>
        <family val="2"/>
        <scheme val="minor"/>
      </rPr>
      <t>CH</t>
    </r>
    <r>
      <rPr>
        <vertAlign val="subscript"/>
        <sz val="10"/>
        <rFont val="Calibri"/>
        <family val="2"/>
        <scheme val="minor"/>
      </rPr>
      <t>2</t>
    </r>
    <r>
      <rPr>
        <sz val="10"/>
        <rFont val="Calibri"/>
        <family val="2"/>
        <scheme val="minor"/>
      </rPr>
      <t>OH(</t>
    </r>
    <r>
      <rPr>
        <i/>
        <sz val="10"/>
        <rFont val="Calibri"/>
        <family val="2"/>
        <scheme val="minor"/>
      </rPr>
      <t>l</t>
    </r>
    <r>
      <rPr>
        <sz val="10"/>
        <rFont val="Calibri"/>
        <family val="2"/>
        <scheme val="minor"/>
      </rPr>
      <t>)</t>
    </r>
  </si>
  <si>
    <r>
      <t>CH</t>
    </r>
    <r>
      <rPr>
        <vertAlign val="subscript"/>
        <sz val="10"/>
        <rFont val="Calibri"/>
        <family val="2"/>
        <scheme val="minor"/>
      </rPr>
      <t>3</t>
    </r>
    <r>
      <rPr>
        <sz val="10"/>
        <rFont val="Calibri"/>
        <family val="2"/>
        <scheme val="minor"/>
      </rPr>
      <t>COOH(</t>
    </r>
    <r>
      <rPr>
        <i/>
        <sz val="10"/>
        <rFont val="Calibri"/>
        <family val="2"/>
        <scheme val="minor"/>
      </rPr>
      <t>l</t>
    </r>
    <r>
      <rPr>
        <sz val="10"/>
        <rFont val="Calibri"/>
        <family val="2"/>
        <scheme val="minor"/>
      </rPr>
      <t xml:space="preserve">) </t>
    </r>
  </si>
  <si>
    <t>→</t>
  </si>
  <si>
    <t>colorimetric breathalyzer</t>
  </si>
  <si>
    <t>(catalyst and spectator ions not shown)</t>
  </si>
  <si>
    <t>+</t>
  </si>
  <si>
    <r>
      <t>Cr</t>
    </r>
    <r>
      <rPr>
        <vertAlign val="subscript"/>
        <sz val="10"/>
        <rFont val="Calibri"/>
        <family val="2"/>
        <scheme val="minor"/>
      </rPr>
      <t>2</t>
    </r>
    <r>
      <rPr>
        <sz val="10"/>
        <rFont val="Calibri"/>
        <family val="2"/>
        <scheme val="minor"/>
      </rPr>
      <t>O</t>
    </r>
    <r>
      <rPr>
        <vertAlign val="subscript"/>
        <sz val="10"/>
        <rFont val="Calibri"/>
        <family val="2"/>
        <scheme val="minor"/>
      </rPr>
      <t>7</t>
    </r>
    <r>
      <rPr>
        <vertAlign val="superscript"/>
        <sz val="10"/>
        <rFont val="Calibri"/>
        <family val="2"/>
        <scheme val="minor"/>
      </rPr>
      <t>2−</t>
    </r>
    <r>
      <rPr>
        <sz val="10"/>
        <rFont val="Calibri"/>
        <family val="2"/>
        <scheme val="minor"/>
      </rPr>
      <t>(</t>
    </r>
    <r>
      <rPr>
        <i/>
        <sz val="10"/>
        <rFont val="Calibri"/>
        <family val="2"/>
        <scheme val="minor"/>
      </rPr>
      <t>aq</t>
    </r>
    <r>
      <rPr>
        <sz val="10"/>
        <rFont val="Calibri"/>
        <family val="2"/>
        <scheme val="minor"/>
      </rPr>
      <t>)</t>
    </r>
  </si>
  <si>
    <t>dichromate ion</t>
  </si>
  <si>
    <r>
      <t>H</t>
    </r>
    <r>
      <rPr>
        <vertAlign val="subscript"/>
        <sz val="10"/>
        <rFont val="Calibri"/>
        <family val="2"/>
        <scheme val="minor"/>
      </rPr>
      <t>2</t>
    </r>
    <r>
      <rPr>
        <sz val="10"/>
        <rFont val="Calibri"/>
        <family val="2"/>
        <scheme val="minor"/>
      </rPr>
      <t>O</t>
    </r>
    <r>
      <rPr>
        <vertAlign val="subscript"/>
        <sz val="10"/>
        <rFont val="Calibri"/>
        <family val="2"/>
        <scheme val="minor"/>
      </rPr>
      <t>2</t>
    </r>
    <r>
      <rPr>
        <sz val="10"/>
        <rFont val="Calibri"/>
        <family val="2"/>
        <scheme val="minor"/>
      </rPr>
      <t>(</t>
    </r>
    <r>
      <rPr>
        <i/>
        <sz val="10"/>
        <rFont val="Calibri"/>
        <family val="2"/>
        <scheme val="minor"/>
      </rPr>
      <t>g</t>
    </r>
    <r>
      <rPr>
        <sz val="10"/>
        <rFont val="Calibri"/>
        <family val="2"/>
        <scheme val="minor"/>
      </rPr>
      <t>)</t>
    </r>
  </si>
  <si>
    <t>Table 8.A.1</t>
  </si>
  <si>
    <t>products</t>
  </si>
  <si>
    <t>reactants</t>
  </si>
  <si>
    <t>hydrogen peroxide</t>
  </si>
  <si>
    <t>fermentation reaction</t>
  </si>
  <si>
    <t>sensor reaction</t>
  </si>
  <si>
    <r>
      <t>C</t>
    </r>
    <r>
      <rPr>
        <sz val="10"/>
        <rFont val="Calibri"/>
        <family val="2"/>
        <scheme val="minor"/>
      </rPr>
      <t>O</t>
    </r>
    <r>
      <rPr>
        <vertAlign val="subscript"/>
        <sz val="10"/>
        <rFont val="Calibri"/>
        <family val="2"/>
        <scheme val="minor"/>
      </rPr>
      <t>2</t>
    </r>
    <r>
      <rPr>
        <sz val="10"/>
        <rFont val="Calibri"/>
        <family val="2"/>
        <scheme val="minor"/>
      </rPr>
      <t>(</t>
    </r>
    <r>
      <rPr>
        <i/>
        <sz val="10"/>
        <rFont val="Calibri"/>
        <family val="2"/>
        <scheme val="minor"/>
      </rPr>
      <t>g</t>
    </r>
    <r>
      <rPr>
        <sz val="10"/>
        <rFont val="Calibri"/>
        <family val="2"/>
        <scheme val="minor"/>
      </rPr>
      <t>)</t>
    </r>
  </si>
  <si>
    <t>carbon dioxide</t>
  </si>
  <si>
    <t>chromium ion</t>
  </si>
  <si>
    <r>
      <t>Cr</t>
    </r>
    <r>
      <rPr>
        <vertAlign val="superscript"/>
        <sz val="10"/>
        <rFont val="Calibri"/>
        <family val="2"/>
        <scheme val="minor"/>
      </rPr>
      <t>3+</t>
    </r>
    <r>
      <rPr>
        <sz val="10"/>
        <rFont val="Calibri"/>
        <family val="2"/>
        <scheme val="minor"/>
      </rPr>
      <t>(</t>
    </r>
    <r>
      <rPr>
        <i/>
        <sz val="10"/>
        <rFont val="Calibri"/>
        <family val="2"/>
        <scheme val="minor"/>
      </rPr>
      <t>aq</t>
    </r>
    <r>
      <rPr>
        <sz val="10"/>
        <rFont val="Calibri"/>
        <family val="2"/>
        <scheme val="minor"/>
      </rPr>
      <t xml:space="preserve">) </t>
    </r>
  </si>
  <si>
    <t>Identify the atoms that undergo a change in oxidation state and write half reactions.</t>
  </si>
  <si>
    <t>Balance each half reaction.</t>
  </si>
  <si>
    <t xml:space="preserve">3. </t>
  </si>
  <si>
    <t>Combine half reactions to eliminate electrons.</t>
  </si>
  <si>
    <t>F</t>
  </si>
  <si>
    <t>V</t>
  </si>
  <si>
    <t>n</t>
  </si>
  <si>
    <t>M</t>
  </si>
  <si>
    <t>R</t>
  </si>
  <si>
    <t>T</t>
  </si>
  <si>
    <t>K</t>
  </si>
  <si>
    <t>Table 8.B.1 lists Nernst equation parameters for a Ag/AgCl reference electrode.</t>
  </si>
  <si>
    <r>
      <rPr>
        <i/>
        <sz val="10"/>
        <rFont val="Calibri"/>
        <family val="2"/>
        <scheme val="minor"/>
      </rPr>
      <t>E</t>
    </r>
    <r>
      <rPr>
        <vertAlign val="superscript"/>
        <sz val="10"/>
        <rFont val="Calibri"/>
        <family val="2"/>
        <scheme val="minor"/>
      </rPr>
      <t>o</t>
    </r>
  </si>
  <si>
    <r>
      <rPr>
        <i/>
        <sz val="10"/>
        <rFont val="Calibri"/>
        <family val="2"/>
        <scheme val="minor"/>
      </rPr>
      <t>E</t>
    </r>
    <r>
      <rPr>
        <sz val="10"/>
        <rFont val="Calibri"/>
        <family val="2"/>
        <scheme val="minor"/>
      </rPr>
      <t xml:space="preserve"> = </t>
    </r>
  </si>
  <si>
    <t>C/mol</t>
  </si>
  <si>
    <r>
      <t>J/mol</t>
    </r>
    <r>
      <rPr>
        <sz val="10"/>
        <rFont val="Calibri"/>
        <family val="2"/>
      </rPr>
      <t>·</t>
    </r>
    <r>
      <rPr>
        <sz val="10"/>
        <rFont val="Calibri"/>
        <family val="2"/>
        <scheme val="minor"/>
      </rPr>
      <t>K</t>
    </r>
  </si>
  <si>
    <r>
      <rPr>
        <b/>
        <i/>
        <sz val="10"/>
        <rFont val="Calibri"/>
        <family val="2"/>
        <scheme val="minor"/>
      </rPr>
      <t>T</t>
    </r>
    <r>
      <rPr>
        <b/>
        <sz val="10"/>
        <rFont val="Calibri"/>
        <family val="2"/>
        <scheme val="minor"/>
      </rPr>
      <t xml:space="preserve"> (C)</t>
    </r>
  </si>
  <si>
    <r>
      <rPr>
        <b/>
        <i/>
        <sz val="10"/>
        <rFont val="Calibri"/>
        <family val="2"/>
        <scheme val="minor"/>
      </rPr>
      <t>T</t>
    </r>
    <r>
      <rPr>
        <b/>
        <sz val="10"/>
        <rFont val="Calibri"/>
        <family val="2"/>
        <scheme val="minor"/>
      </rPr>
      <t xml:space="preserve"> (K)</t>
    </r>
  </si>
  <si>
    <r>
      <t>E</t>
    </r>
    <r>
      <rPr>
        <b/>
        <sz val="10"/>
        <rFont val="Calibri"/>
        <family val="2"/>
        <scheme val="minor"/>
      </rPr>
      <t xml:space="preserve"> (V)</t>
    </r>
  </si>
  <si>
    <t>Determine the chloride concentration in the test solutions.</t>
  </si>
  <si>
    <t>Determine the selectivity coeffient for hydroxide ion for this ISE.</t>
  </si>
  <si>
    <t>Voltage (mV)</t>
  </si>
  <si>
    <t>well water</t>
  </si>
  <si>
    <t>tap water</t>
  </si>
  <si>
    <t>Construct a calibration curve from the standard data.</t>
  </si>
  <si>
    <t>meat tenderizer</t>
  </si>
  <si>
    <t>Tables 8.C.1 and 8.C.2 list data for standards and test portions using a homemade chloride ISE.</t>
  </si>
  <si>
    <t>Scan Rate</t>
  </si>
  <si>
    <t>(Scan Rate)^0.5</t>
  </si>
  <si>
    <t>Peak Current</t>
  </si>
  <si>
    <r>
      <t xml:space="preserve">Plot the standard data to generate a calibration curve. </t>
    </r>
    <r>
      <rPr>
        <i/>
        <sz val="10"/>
        <rFont val="Calibri"/>
        <family val="2"/>
        <scheme val="minor"/>
      </rPr>
      <t/>
    </r>
  </si>
  <si>
    <t>Cyclic Voltammetry</t>
  </si>
  <si>
    <t>(M)</t>
  </si>
  <si>
    <t>(A)</t>
  </si>
  <si>
    <r>
      <t>(</t>
    </r>
    <r>
      <rPr>
        <b/>
        <sz val="10"/>
        <rFont val="Calibri"/>
        <family val="2"/>
      </rPr>
      <t>μA)</t>
    </r>
  </si>
  <si>
    <t>juice</t>
  </si>
  <si>
    <r>
      <rPr>
        <sz val="10"/>
        <rFont val="Calibri"/>
        <family val="2"/>
      </rPr>
      <t>μ</t>
    </r>
    <r>
      <rPr>
        <sz val="10"/>
        <rFont val="Calibri"/>
        <family val="2"/>
        <scheme val="minor"/>
      </rPr>
      <t>A/M</t>
    </r>
  </si>
  <si>
    <t>μA</t>
  </si>
  <si>
    <t xml:space="preserve">slope: </t>
  </si>
  <si>
    <t xml:space="preserve">intercept: </t>
  </si>
  <si>
    <t>Calibration Function</t>
  </si>
  <si>
    <r>
      <t>CH</t>
    </r>
    <r>
      <rPr>
        <vertAlign val="subscript"/>
        <sz val="10"/>
        <rFont val="Calibri"/>
        <family val="2"/>
        <scheme val="minor"/>
      </rPr>
      <t>3</t>
    </r>
    <r>
      <rPr>
        <sz val="10"/>
        <rFont val="Calibri"/>
        <family val="2"/>
        <scheme val="minor"/>
      </rPr>
      <t>CHO(</t>
    </r>
    <r>
      <rPr>
        <i/>
        <sz val="10"/>
        <rFont val="Calibri"/>
        <family val="2"/>
        <scheme val="minor"/>
      </rPr>
      <t>l</t>
    </r>
    <r>
      <rPr>
        <sz val="10"/>
        <rFont val="Calibri"/>
        <family val="2"/>
        <scheme val="minor"/>
      </rPr>
      <t xml:space="preserve">) </t>
    </r>
  </si>
  <si>
    <t>acetaldehyde</t>
  </si>
  <si>
    <t>reaction in the liver</t>
  </si>
  <si>
    <r>
      <t>[Cl</t>
    </r>
    <r>
      <rPr>
        <b/>
        <vertAlign val="superscript"/>
        <sz val="10"/>
        <rFont val="Calibri"/>
        <family val="2"/>
      </rPr>
      <t>−</t>
    </r>
    <r>
      <rPr>
        <b/>
        <sz val="10"/>
        <rFont val="Calibri"/>
        <family val="2"/>
        <scheme val="minor"/>
      </rPr>
      <t>] (M)</t>
    </r>
  </si>
  <si>
    <r>
      <rPr>
        <i/>
        <sz val="10"/>
        <rFont val="Calibri"/>
        <family val="2"/>
        <scheme val="minor"/>
      </rPr>
      <t>E</t>
    </r>
    <r>
      <rPr>
        <vertAlign val="superscript"/>
        <sz val="10"/>
        <rFont val="Calibri"/>
        <family val="2"/>
        <scheme val="minor"/>
      </rPr>
      <t>o</t>
    </r>
    <r>
      <rPr>
        <sz val="10"/>
        <rFont val="Calibri"/>
        <family val="2"/>
        <scheme val="minor"/>
      </rPr>
      <t xml:space="preserve"> </t>
    </r>
    <r>
      <rPr>
        <sz val="10"/>
        <rFont val="Calibri"/>
        <family val="2"/>
      </rPr>
      <t>−</t>
    </r>
    <r>
      <rPr>
        <sz val="10"/>
        <rFont val="Calibri"/>
        <family val="2"/>
        <scheme val="minor"/>
      </rPr>
      <t xml:space="preserve"> (</t>
    </r>
    <r>
      <rPr>
        <i/>
        <sz val="10"/>
        <rFont val="Calibri"/>
        <family val="2"/>
        <scheme val="minor"/>
      </rPr>
      <t>RT</t>
    </r>
    <r>
      <rPr>
        <sz val="10"/>
        <rFont val="Calibri"/>
        <family val="2"/>
        <scheme val="minor"/>
      </rPr>
      <t>/</t>
    </r>
    <r>
      <rPr>
        <i/>
        <sz val="10"/>
        <rFont val="Calibri"/>
        <family val="2"/>
        <scheme val="minor"/>
      </rPr>
      <t>nF</t>
    </r>
    <r>
      <rPr>
        <sz val="10"/>
        <rFont val="Calibri"/>
        <family val="2"/>
        <scheme val="minor"/>
      </rPr>
      <t>)</t>
    </r>
  </si>
  <si>
    <t>You may assume that the listed concentrations are equal to activity.</t>
  </si>
  <si>
    <t>(ppm)</t>
  </si>
  <si>
    <r>
      <t>Cl</t>
    </r>
    <r>
      <rPr>
        <b/>
        <vertAlign val="superscript"/>
        <sz val="10"/>
        <rFont val="Calibri"/>
        <family val="2"/>
        <scheme val="minor"/>
      </rPr>
      <t>−</t>
    </r>
    <r>
      <rPr>
        <b/>
        <sz val="10"/>
        <rFont val="Calibri"/>
        <family val="2"/>
        <scheme val="minor"/>
      </rPr>
      <t xml:space="preserve"> standards</t>
    </r>
  </si>
  <si>
    <r>
      <t>log[Cl</t>
    </r>
    <r>
      <rPr>
        <b/>
        <vertAlign val="superscript"/>
        <sz val="10"/>
        <rFont val="Calibri"/>
        <family val="2"/>
      </rPr>
      <t>−</t>
    </r>
    <r>
      <rPr>
        <b/>
        <sz val="10"/>
        <rFont val="Calibri"/>
        <family val="2"/>
      </rPr>
      <t>]</t>
    </r>
  </si>
  <si>
    <t xml:space="preserve">slope = </t>
  </si>
  <si>
    <t xml:space="preserve">intercept = </t>
  </si>
  <si>
    <t>mV</t>
  </si>
  <si>
    <t>mV/decade</t>
  </si>
  <si>
    <t>The ISE equation for chloride is:</t>
  </si>
  <si>
    <t>g/mol</t>
  </si>
  <si>
    <t>DI water</t>
  </si>
  <si>
    <r>
      <t>[Cl</t>
    </r>
    <r>
      <rPr>
        <b/>
        <vertAlign val="superscript"/>
        <sz val="10"/>
        <rFont val="Calibri"/>
        <family val="2"/>
      </rPr>
      <t>−</t>
    </r>
    <r>
      <rPr>
        <b/>
        <sz val="10"/>
        <rFont val="Calibri"/>
        <family val="2"/>
      </rPr>
      <t>] (ppm)</t>
    </r>
  </si>
  <si>
    <t>For use with:</t>
  </si>
  <si>
    <r>
      <t xml:space="preserve">   Brian M. Tissue, </t>
    </r>
    <r>
      <rPr>
        <i/>
        <sz val="10"/>
        <rFont val="Calibri"/>
        <family val="2"/>
        <scheme val="minor"/>
      </rPr>
      <t>Basics of Analytical Chemistry and Chemical Equilibria,</t>
    </r>
    <r>
      <rPr>
        <sz val="10"/>
        <rFont val="Calibri"/>
        <family val="2"/>
        <scheme val="minor"/>
      </rPr>
      <t xml:space="preserve"> (John Wiley: New York, 2013).</t>
    </r>
  </si>
  <si>
    <t>http://www.achem.org</t>
  </si>
  <si>
    <t>Copyright 2009-2018 Brian M. Tissue, all rights reserved.</t>
  </si>
  <si>
    <t>Identify oxidation states and balance reactions.</t>
  </si>
  <si>
    <r>
      <t>The indicator electrode was a silver wire and the reference electrode was constructed of Cu/CuSO</t>
    </r>
    <r>
      <rPr>
        <vertAlign val="subscript"/>
        <sz val="10"/>
        <rFont val="Calibri"/>
        <family val="2"/>
        <scheme val="minor"/>
      </rPr>
      <t>4</t>
    </r>
    <r>
      <rPr>
        <sz val="10"/>
        <rFont val="Calibri"/>
        <family val="2"/>
        <scheme val="minor"/>
      </rPr>
      <t>.*</t>
    </r>
  </si>
  <si>
    <t>*Lisensky, G.; Reynolds, K. “Chloride in Natural Waters,” J. Chem. Ed. 1991, 68, 334.</t>
  </si>
  <si>
    <r>
      <t xml:space="preserve">      </t>
    </r>
    <r>
      <rPr>
        <i/>
        <sz val="10"/>
        <rFont val="Calibri"/>
        <family val="2"/>
        <scheme val="minor"/>
      </rPr>
      <t>E</t>
    </r>
    <r>
      <rPr>
        <sz val="10"/>
        <rFont val="Calibri"/>
        <family val="2"/>
        <scheme val="minor"/>
      </rPr>
      <t xml:space="preserve"> = intercept </t>
    </r>
    <r>
      <rPr>
        <sz val="10"/>
        <rFont val="Calibri"/>
        <family val="2"/>
      </rPr>
      <t>−</t>
    </r>
    <r>
      <rPr>
        <sz val="10"/>
        <rFont val="Calibri"/>
        <family val="2"/>
        <scheme val="minor"/>
      </rPr>
      <t xml:space="preserve"> (slope)log[Cl</t>
    </r>
    <r>
      <rPr>
        <vertAlign val="superscript"/>
        <sz val="10"/>
        <rFont val="Calibri"/>
        <family val="2"/>
      </rPr>
      <t>−</t>
    </r>
    <r>
      <rPr>
        <sz val="10"/>
        <rFont val="Calibri"/>
        <family val="2"/>
        <scheme val="minor"/>
      </rPr>
      <t>]</t>
    </r>
  </si>
  <si>
    <t>added NaOH</t>
  </si>
  <si>
    <t>(mL)</t>
  </si>
  <si>
    <r>
      <t>[OH</t>
    </r>
    <r>
      <rPr>
        <b/>
        <vertAlign val="superscript"/>
        <sz val="10"/>
        <rFont val="Calibri"/>
        <family val="2"/>
      </rPr>
      <t>−</t>
    </r>
    <r>
      <rPr>
        <b/>
        <sz val="10"/>
        <rFont val="Calibri"/>
        <family val="2"/>
      </rPr>
      <t>]</t>
    </r>
  </si>
  <si>
    <t>NaOH conc:</t>
  </si>
  <si>
    <t>Bonus question: What is the weight percent of NaCl in this product?</t>
  </si>
  <si>
    <t>(mV)</t>
  </si>
  <si>
    <t>Voltage</t>
  </si>
  <si>
    <r>
      <t xml:space="preserve">      </t>
    </r>
    <r>
      <rPr>
        <i/>
        <sz val="10"/>
        <rFont val="Calibri"/>
        <family val="2"/>
        <scheme val="minor"/>
      </rPr>
      <t>E</t>
    </r>
    <r>
      <rPr>
        <sz val="10"/>
        <rFont val="Calibri"/>
        <family val="2"/>
        <scheme val="minor"/>
      </rPr>
      <t xml:space="preserve"> = intercept </t>
    </r>
    <r>
      <rPr>
        <sz val="10"/>
        <rFont val="Calibri"/>
        <family val="2"/>
      </rPr>
      <t>−</t>
    </r>
    <r>
      <rPr>
        <sz val="10"/>
        <rFont val="Calibri"/>
        <family val="2"/>
        <scheme val="minor"/>
      </rPr>
      <t xml:space="preserve"> (slope)log([Cl</t>
    </r>
    <r>
      <rPr>
        <vertAlign val="superscript"/>
        <sz val="10"/>
        <rFont val="Calibri"/>
        <family val="2"/>
      </rPr>
      <t>−</t>
    </r>
    <r>
      <rPr>
        <sz val="10"/>
        <rFont val="Calibri"/>
        <family val="2"/>
        <scheme val="minor"/>
      </rPr>
      <t>]+</t>
    </r>
    <r>
      <rPr>
        <i/>
        <sz val="10"/>
        <rFont val="Calibri"/>
        <family val="2"/>
        <scheme val="minor"/>
      </rPr>
      <t>k</t>
    </r>
    <r>
      <rPr>
        <sz val="10"/>
        <rFont val="Calibri"/>
        <family val="2"/>
        <scheme val="minor"/>
      </rPr>
      <t>[OH</t>
    </r>
    <r>
      <rPr>
        <vertAlign val="superscript"/>
        <sz val="10"/>
        <rFont val="Calibri"/>
        <family val="2"/>
        <scheme val="minor"/>
      </rPr>
      <t>−</t>
    </r>
    <r>
      <rPr>
        <sz val="10"/>
        <rFont val="Calibri"/>
        <family val="2"/>
        <scheme val="minor"/>
      </rPr>
      <t>])</t>
    </r>
  </si>
  <si>
    <t xml:space="preserve"> g/mol</t>
  </si>
  <si>
    <t>% NaCl</t>
  </si>
  <si>
    <t>Cl and NaCl formula weights:</t>
  </si>
  <si>
    <t>M NaOH</t>
  </si>
  <si>
    <t>ppm NaOH</t>
  </si>
  <si>
    <t>test volume:</t>
  </si>
  <si>
    <t>mL</t>
  </si>
  <si>
    <t>k</t>
  </si>
  <si>
    <t>average:</t>
  </si>
  <si>
    <t>NaOH f.w.:</t>
  </si>
  <si>
    <t xml:space="preserve">Use the data in Table 8.B.3 to determine how temperature affects the reference electrode potential. </t>
  </si>
  <si>
    <t xml:space="preserve">Use the data in Table 8.B.2 to predict reference electrode potential as the composition of </t>
  </si>
  <si>
    <t xml:space="preserve">  the internal reference solution changes.</t>
  </si>
  <si>
    <t>g sample</t>
  </si>
  <si>
    <t>The ISE equation for chloride and hydroxide is:</t>
  </si>
  <si>
    <t xml:space="preserve">The meat tenderizer solution contained 62 mg of product dissolved in 100 mL of water. </t>
  </si>
  <si>
    <t>The Randles-Sevcik equation predicts a square root dependence on scan rate.</t>
  </si>
  <si>
    <r>
      <rPr>
        <b/>
        <sz val="10"/>
        <rFont val="Calibri"/>
        <family val="2"/>
      </rPr>
      <t>(µ</t>
    </r>
    <r>
      <rPr>
        <b/>
        <sz val="10"/>
        <rFont val="Calibri"/>
        <family val="2"/>
        <scheme val="minor"/>
      </rPr>
      <t>A)</t>
    </r>
  </si>
  <si>
    <t xml:space="preserve"> 0.1 (green), 0.5 (brown), 1 (blue), and 5 (red) V/s.</t>
  </si>
  <si>
    <t>The one-electron oxidation reaction is irreversible and only one peak appears.</t>
  </si>
  <si>
    <t xml:space="preserve">Figure 8.D.1. Cyclic Voltammograms of 0.015 M vit C in 0.5 M KCl at scan rates of </t>
  </si>
  <si>
    <t>Figure 8.D.2. Cyclic Voltammograms of 0.5 M KCl blank (brown), 0.01 M vit C (blue), and</t>
  </si>
  <si>
    <t xml:space="preserve"> 0.02 M vit C (red). Scan rate = 0.1 V/s.</t>
  </si>
  <si>
    <r>
      <rPr>
        <i/>
        <sz val="10"/>
        <rFont val="Calibri"/>
        <family val="2"/>
        <scheme val="minor"/>
      </rPr>
      <t>i</t>
    </r>
    <r>
      <rPr>
        <vertAlign val="subscript"/>
        <sz val="10"/>
        <rFont val="Calibri"/>
        <family val="2"/>
        <scheme val="minor"/>
      </rPr>
      <t>p</t>
    </r>
    <r>
      <rPr>
        <sz val="10"/>
        <rFont val="Calibri"/>
        <family val="2"/>
        <scheme val="minor"/>
      </rPr>
      <t xml:space="preserve"> = (2.69</t>
    </r>
    <r>
      <rPr>
        <sz val="10"/>
        <rFont val="Calibri"/>
        <family val="2"/>
      </rPr>
      <t>×</t>
    </r>
    <r>
      <rPr>
        <sz val="10"/>
        <rFont val="Calibri"/>
        <family val="2"/>
        <scheme val="minor"/>
      </rPr>
      <t>10</t>
    </r>
    <r>
      <rPr>
        <vertAlign val="superscript"/>
        <sz val="10"/>
        <rFont val="Calibri"/>
        <family val="2"/>
        <scheme val="minor"/>
      </rPr>
      <t>5</t>
    </r>
    <r>
      <rPr>
        <sz val="10"/>
        <rFont val="Calibri"/>
        <family val="2"/>
        <scheme val="minor"/>
      </rPr>
      <t>)</t>
    </r>
    <r>
      <rPr>
        <i/>
        <sz val="10"/>
        <rFont val="Calibri"/>
        <family val="2"/>
        <scheme val="minor"/>
      </rPr>
      <t>n</t>
    </r>
    <r>
      <rPr>
        <vertAlign val="superscript"/>
        <sz val="10"/>
        <rFont val="Calibri"/>
        <family val="2"/>
        <scheme val="minor"/>
      </rPr>
      <t>3/2</t>
    </r>
    <r>
      <rPr>
        <i/>
        <sz val="10"/>
        <rFont val="Calibri"/>
        <family val="2"/>
        <scheme val="minor"/>
      </rPr>
      <t>AcD</t>
    </r>
    <r>
      <rPr>
        <vertAlign val="superscript"/>
        <sz val="10"/>
        <rFont val="Calibri"/>
        <family val="2"/>
        <scheme val="minor"/>
      </rPr>
      <t>1/2</t>
    </r>
    <r>
      <rPr>
        <i/>
        <sz val="10"/>
        <rFont val="Calibri"/>
        <family val="2"/>
        <scheme val="minor"/>
      </rPr>
      <t>v</t>
    </r>
    <r>
      <rPr>
        <vertAlign val="superscript"/>
        <sz val="10"/>
        <rFont val="Calibri"/>
        <family val="2"/>
        <scheme val="minor"/>
      </rPr>
      <t>1/2</t>
    </r>
    <r>
      <rPr>
        <sz val="10"/>
        <rFont val="Calibri"/>
        <family val="2"/>
        <scheme val="minor"/>
      </rPr>
      <t xml:space="preserve"> where:</t>
    </r>
  </si>
  <si>
    <r>
      <rPr>
        <i/>
        <sz val="10"/>
        <rFont val="Calibri"/>
        <family val="2"/>
        <scheme val="minor"/>
      </rPr>
      <t>n</t>
    </r>
    <r>
      <rPr>
        <sz val="10"/>
        <rFont val="Calibri"/>
        <family val="2"/>
        <scheme val="minor"/>
      </rPr>
      <t xml:space="preserve"> is number of electrons</t>
    </r>
  </si>
  <si>
    <r>
      <rPr>
        <i/>
        <sz val="10"/>
        <rFont val="Calibri"/>
        <family val="2"/>
        <scheme val="minor"/>
      </rPr>
      <t>A</t>
    </r>
    <r>
      <rPr>
        <sz val="10"/>
        <rFont val="Calibri"/>
        <family val="2"/>
        <scheme val="minor"/>
      </rPr>
      <t xml:space="preserve"> is electrode area in cm</t>
    </r>
    <r>
      <rPr>
        <vertAlign val="superscript"/>
        <sz val="10"/>
        <rFont val="Calibri"/>
        <family val="2"/>
        <scheme val="minor"/>
      </rPr>
      <t>2</t>
    </r>
  </si>
  <si>
    <r>
      <rPr>
        <i/>
        <sz val="10"/>
        <rFont val="Calibri"/>
        <family val="2"/>
        <scheme val="minor"/>
      </rPr>
      <t>D</t>
    </r>
    <r>
      <rPr>
        <sz val="10"/>
        <rFont val="Calibri"/>
        <family val="2"/>
        <scheme val="minor"/>
      </rPr>
      <t xml:space="preserve"> is analyte diffusion coefficient in cm</t>
    </r>
    <r>
      <rPr>
        <vertAlign val="superscript"/>
        <sz val="10"/>
        <rFont val="Calibri"/>
        <family val="2"/>
        <scheme val="minor"/>
      </rPr>
      <t>2</t>
    </r>
    <r>
      <rPr>
        <sz val="10"/>
        <rFont val="Calibri"/>
        <family val="2"/>
        <scheme val="minor"/>
      </rPr>
      <t>/s</t>
    </r>
  </si>
  <si>
    <r>
      <t xml:space="preserve">and </t>
    </r>
    <r>
      <rPr>
        <i/>
        <sz val="10"/>
        <rFont val="Calibri"/>
        <family val="2"/>
        <scheme val="minor"/>
      </rPr>
      <t>v</t>
    </r>
    <r>
      <rPr>
        <sz val="10"/>
        <rFont val="Calibri"/>
        <family val="2"/>
        <scheme val="minor"/>
      </rPr>
      <t xml:space="preserve"> is scan rate in V/s</t>
    </r>
  </si>
  <si>
    <t xml:space="preserve">Plot the data to check this prediction. </t>
  </si>
  <si>
    <t xml:space="preserve">Use the slope of the plot to calculate the diffusion coefficient for ascorbic acid. </t>
  </si>
  <si>
    <t>The equation and relevant parameters are below Table 8.D.1.</t>
  </si>
  <si>
    <r>
      <t>slope = (2.69</t>
    </r>
    <r>
      <rPr>
        <sz val="10"/>
        <rFont val="Calibri"/>
        <family val="2"/>
      </rPr>
      <t>×</t>
    </r>
    <r>
      <rPr>
        <sz val="10"/>
        <rFont val="Calibri"/>
        <family val="2"/>
        <scheme val="minor"/>
      </rPr>
      <t>10</t>
    </r>
    <r>
      <rPr>
        <vertAlign val="superscript"/>
        <sz val="10"/>
        <rFont val="Calibri"/>
        <family val="2"/>
        <scheme val="minor"/>
      </rPr>
      <t>5</t>
    </r>
    <r>
      <rPr>
        <sz val="10"/>
        <rFont val="Calibri"/>
        <family val="2"/>
        <scheme val="minor"/>
      </rPr>
      <t>)</t>
    </r>
    <r>
      <rPr>
        <i/>
        <sz val="10"/>
        <rFont val="Calibri"/>
        <family val="2"/>
        <scheme val="minor"/>
      </rPr>
      <t>n</t>
    </r>
    <r>
      <rPr>
        <vertAlign val="superscript"/>
        <sz val="10"/>
        <rFont val="Calibri"/>
        <family val="2"/>
        <scheme val="minor"/>
      </rPr>
      <t>3/2</t>
    </r>
    <r>
      <rPr>
        <i/>
        <sz val="10"/>
        <rFont val="Calibri"/>
        <family val="2"/>
        <scheme val="minor"/>
      </rPr>
      <t>AcD</t>
    </r>
    <r>
      <rPr>
        <vertAlign val="superscript"/>
        <sz val="10"/>
        <rFont val="Calibri"/>
        <family val="2"/>
        <scheme val="minor"/>
      </rPr>
      <t>1/2</t>
    </r>
    <r>
      <rPr>
        <sz val="10"/>
        <rFont val="Calibri"/>
        <family val="2"/>
        <scheme val="minor"/>
      </rPr>
      <t xml:space="preserve"> = </t>
    </r>
  </si>
  <si>
    <r>
      <t>cm</t>
    </r>
    <r>
      <rPr>
        <vertAlign val="superscript"/>
        <sz val="10"/>
        <rFont val="Calibri"/>
        <family val="2"/>
        <scheme val="minor"/>
      </rPr>
      <t>2</t>
    </r>
    <r>
      <rPr>
        <sz val="10"/>
        <rFont val="Calibri"/>
        <family val="2"/>
        <scheme val="minor"/>
      </rPr>
      <t>/s</t>
    </r>
  </si>
  <si>
    <r>
      <t>cm</t>
    </r>
    <r>
      <rPr>
        <vertAlign val="superscript"/>
        <sz val="10"/>
        <rFont val="Calibri"/>
        <family val="2"/>
        <scheme val="minor"/>
      </rPr>
      <t>2</t>
    </r>
    <r>
      <rPr>
        <sz val="10"/>
        <rFont val="Calibri"/>
        <family val="2"/>
        <scheme val="minor"/>
      </rPr>
      <t xml:space="preserve"> </t>
    </r>
  </si>
  <si>
    <r>
      <rPr>
        <i/>
        <sz val="10"/>
        <rFont val="Calibri"/>
        <family val="2"/>
        <scheme val="minor"/>
      </rPr>
      <t>c</t>
    </r>
    <r>
      <rPr>
        <sz val="10"/>
        <rFont val="Calibri"/>
        <family val="2"/>
        <scheme val="minor"/>
      </rPr>
      <t xml:space="preserve"> is bulk analyte concentration in mol/cm</t>
    </r>
    <r>
      <rPr>
        <vertAlign val="superscript"/>
        <sz val="10"/>
        <rFont val="Calibri"/>
        <family val="2"/>
        <scheme val="minor"/>
      </rPr>
      <t>3</t>
    </r>
    <r>
      <rPr>
        <sz val="10"/>
        <rFont val="Calibri"/>
        <family val="2"/>
        <scheme val="minor"/>
      </rPr>
      <t xml:space="preserve"> </t>
    </r>
  </si>
  <si>
    <t>(V/s)</t>
  </si>
  <si>
    <t xml:space="preserve">4. </t>
  </si>
  <si>
    <t>Calculate potential as a function of concentration and temperature.</t>
  </si>
  <si>
    <t>Use standards to calibrate an ion-selective electrode meassurement.</t>
  </si>
  <si>
    <t>Plot scan rate and concentration dependence for cyclic voltammetry.</t>
  </si>
  <si>
    <t>(V/s)^0.5</t>
  </si>
  <si>
    <t>Table 8.D.1 Ascorbic acid peak current as a function of scan rate.</t>
  </si>
  <si>
    <t>cm dia electrode</t>
  </si>
  <si>
    <t>Table 8.D.1 lists measured peak currents for 0.015 M ascorbic acid as a function of scan rate.</t>
  </si>
  <si>
    <r>
      <t>mol/cm</t>
    </r>
    <r>
      <rPr>
        <vertAlign val="superscript"/>
        <sz val="10"/>
        <rFont val="Calibri"/>
        <family val="2"/>
        <scheme val="minor"/>
      </rPr>
      <t>3</t>
    </r>
    <r>
      <rPr>
        <sz val="10"/>
        <rFont val="Calibri"/>
        <family val="2"/>
        <scheme val="minor"/>
      </rPr>
      <t xml:space="preserve"> </t>
    </r>
  </si>
  <si>
    <r>
      <t>L/cm</t>
    </r>
    <r>
      <rPr>
        <vertAlign val="superscript"/>
        <sz val="10"/>
        <rFont val="Calibri"/>
        <family val="2"/>
        <scheme val="minor"/>
      </rPr>
      <t>3</t>
    </r>
  </si>
  <si>
    <r>
      <rPr>
        <i/>
        <sz val="10"/>
        <rFont val="Calibri"/>
        <family val="2"/>
        <scheme val="minor"/>
      </rPr>
      <t>D</t>
    </r>
    <r>
      <rPr>
        <sz val="10"/>
        <rFont val="Calibri"/>
        <family val="2"/>
        <scheme val="minor"/>
      </rPr>
      <t xml:space="preserve"> = </t>
    </r>
  </si>
  <si>
    <r>
      <t>Table 8.B.3.  Temperature effects for Ag/AgCl reference electrode. [Cl</t>
    </r>
    <r>
      <rPr>
        <b/>
        <vertAlign val="superscript"/>
        <sz val="10"/>
        <rFont val="Calibri"/>
        <family val="2"/>
      </rPr>
      <t>−</t>
    </r>
    <r>
      <rPr>
        <b/>
        <sz val="10"/>
        <rFont val="Calibri"/>
        <family val="2"/>
        <scheme val="minor"/>
      </rPr>
      <t>] = 3.0 M.</t>
    </r>
  </si>
  <si>
    <r>
      <t>[Zn</t>
    </r>
    <r>
      <rPr>
        <b/>
        <vertAlign val="superscript"/>
        <sz val="10"/>
        <rFont val="Calibri"/>
        <family val="2"/>
      </rPr>
      <t>2+</t>
    </r>
    <r>
      <rPr>
        <b/>
        <sz val="10"/>
        <rFont val="Calibri"/>
        <family val="2"/>
        <scheme val="minor"/>
      </rPr>
      <t>] (M)</t>
    </r>
  </si>
  <si>
    <t>E_Ag/AgCl</t>
  </si>
  <si>
    <r>
      <rPr>
        <b/>
        <i/>
        <sz val="10"/>
        <rFont val="Calibri"/>
        <family val="2"/>
        <scheme val="minor"/>
      </rPr>
      <t>E</t>
    </r>
    <r>
      <rPr>
        <b/>
        <vertAlign val="subscript"/>
        <sz val="10"/>
        <rFont val="Calibri"/>
        <family val="2"/>
        <scheme val="minor"/>
      </rPr>
      <t>cell</t>
    </r>
    <r>
      <rPr>
        <b/>
        <sz val="10"/>
        <rFont val="Calibri"/>
        <family val="2"/>
        <scheme val="minor"/>
      </rPr>
      <t xml:space="preserve"> (V)</t>
    </r>
  </si>
  <si>
    <r>
      <t>E</t>
    </r>
    <r>
      <rPr>
        <b/>
        <sz val="10"/>
        <rFont val="Calibri"/>
        <family val="2"/>
        <scheme val="minor"/>
      </rPr>
      <t>_Zn (V)</t>
    </r>
  </si>
  <si>
    <t>Measurements were made with a 1.6 mm diameter Pt working electrode and Ag/AgCl reference electrode.</t>
  </si>
  <si>
    <t>Table 8.D.2 lists measured peak currents for a series of standard ascobic acid solutions and a test portion.</t>
  </si>
  <si>
    <t>Determine the ascorbic acid concentration in the test portion.</t>
  </si>
  <si>
    <t>L</t>
  </si>
  <si>
    <t>Conc</t>
  </si>
  <si>
    <t>Table 8.D.2 Ascorbic acid standards and unknown.</t>
  </si>
  <si>
    <t>The adjacent figures show typical cyclic voltammograms for ascorbic acid (vitamin C).</t>
  </si>
  <si>
    <t>Use the sample information to compare the measurement to the stated ingredients.</t>
  </si>
  <si>
    <t xml:space="preserve">Test portion: </t>
  </si>
  <si>
    <t>The label on the juice container listed 108 mg vitamin C per 240 mL serving.</t>
  </si>
  <si>
    <t>Use the formula weight (176.1 g/mol) to determine the amount of vitamin C in one serving of juice.</t>
  </si>
  <si>
    <t>g</t>
  </si>
  <si>
    <t>mg vit C</t>
  </si>
  <si>
    <t>Table 8.B.1. Nernst equation parameters.</t>
  </si>
  <si>
    <t>Table 8.B.4. Cell voltage for a zinc indicator electrodes.</t>
  </si>
  <si>
    <r>
      <t>Use the data in Table 8.B.4 to calculate cell voltage as a function of [Zn</t>
    </r>
    <r>
      <rPr>
        <vertAlign val="superscript"/>
        <sz val="10"/>
        <rFont val="Calibri"/>
        <family val="2"/>
        <scheme val="minor"/>
      </rPr>
      <t>2+</t>
    </r>
    <r>
      <rPr>
        <sz val="10"/>
        <rFont val="Calibri"/>
        <family val="2"/>
        <scheme val="minor"/>
      </rPr>
      <t xml:space="preserve">] for the following cell: </t>
    </r>
  </si>
  <si>
    <r>
      <t>Ag | AgCl | 0.1 M Cl</t>
    </r>
    <r>
      <rPr>
        <vertAlign val="superscript"/>
        <sz val="10"/>
        <rFont val="Calibri"/>
        <family val="2"/>
        <scheme val="minor"/>
      </rPr>
      <t>−</t>
    </r>
    <r>
      <rPr>
        <sz val="10"/>
        <rFont val="Calibri"/>
        <family val="2"/>
        <scheme val="minor"/>
      </rPr>
      <t xml:space="preserve"> || Zn</t>
    </r>
    <r>
      <rPr>
        <vertAlign val="superscript"/>
        <sz val="10"/>
        <rFont val="Calibri"/>
        <family val="2"/>
        <scheme val="minor"/>
      </rPr>
      <t xml:space="preserve">2+ </t>
    </r>
    <r>
      <rPr>
        <sz val="10"/>
        <rFont val="Calibri"/>
        <family val="2"/>
        <scheme val="minor"/>
      </rPr>
      <t xml:space="preserve">| Zn </t>
    </r>
  </si>
  <si>
    <t>Table 8.B.2. Internal solution dependence for Ag/AgCl reference electrode. T = 298 K.</t>
  </si>
  <si>
    <t>Plot the results to confirm the log dependence.</t>
  </si>
  <si>
    <r>
      <t>ln(</t>
    </r>
    <r>
      <rPr>
        <i/>
        <sz val="10"/>
        <rFont val="Calibri"/>
        <family val="2"/>
        <scheme val="minor"/>
      </rPr>
      <t>Q</t>
    </r>
    <r>
      <rPr>
        <sz val="10"/>
        <rFont val="Calibri"/>
        <family val="2"/>
        <scheme val="minor"/>
      </rPr>
      <t>)</t>
    </r>
  </si>
  <si>
    <r>
      <t xml:space="preserve">for </t>
    </r>
    <r>
      <rPr>
        <i/>
        <sz val="10"/>
        <rFont val="Calibri"/>
        <family val="2"/>
        <scheme val="minor"/>
      </rPr>
      <t>Q</t>
    </r>
    <r>
      <rPr>
        <sz val="10"/>
        <rFont val="Calibri"/>
        <family val="2"/>
        <scheme val="minor"/>
      </rPr>
      <t xml:space="preserve"> = [Cl</t>
    </r>
    <r>
      <rPr>
        <vertAlign val="superscript"/>
        <sz val="10"/>
        <rFont val="Calibri"/>
        <family val="2"/>
      </rPr>
      <t>−</t>
    </r>
    <r>
      <rPr>
        <sz val="10"/>
        <rFont val="Calibri"/>
        <family val="2"/>
        <scheme val="minor"/>
      </rPr>
      <t xml:space="preserve">] = </t>
    </r>
  </si>
  <si>
    <r>
      <t>AgCl(s) + e</t>
    </r>
    <r>
      <rPr>
        <vertAlign val="superscript"/>
        <sz val="10"/>
        <rFont val="Calibri"/>
        <family val="2"/>
        <scheme val="minor"/>
      </rPr>
      <t>–</t>
    </r>
    <r>
      <rPr>
        <sz val="10"/>
        <rFont val="Calibri"/>
        <family val="2"/>
        <scheme val="minor"/>
      </rPr>
      <t> → Ag(s) + Cl</t>
    </r>
    <r>
      <rPr>
        <vertAlign val="superscript"/>
        <sz val="10"/>
        <rFont val="Calibri"/>
        <family val="2"/>
        <scheme val="minor"/>
      </rPr>
      <t>–</t>
    </r>
  </si>
  <si>
    <t>Sample calculation for the half reaction:</t>
  </si>
  <si>
    <t>test portion</t>
  </si>
  <si>
    <t>Table 8.C.2. Unknown measurements.</t>
  </si>
  <si>
    <t>Table 8.C.1. Chloride standards.</t>
  </si>
  <si>
    <t>Supporting Information</t>
  </si>
  <si>
    <r>
      <t>Table 8.C.3. Standard addition of OH</t>
    </r>
    <r>
      <rPr>
        <b/>
        <vertAlign val="superscript"/>
        <sz val="10"/>
        <rFont val="Calibri"/>
        <family val="2"/>
      </rPr>
      <t>−</t>
    </r>
    <r>
      <rPr>
        <b/>
        <sz val="10"/>
        <rFont val="Calibri"/>
        <family val="2"/>
        <scheme val="minor"/>
      </rPr>
      <t xml:space="preserve"> to determine </t>
    </r>
    <r>
      <rPr>
        <b/>
        <i/>
        <sz val="10"/>
        <rFont val="Calibri"/>
        <family val="2"/>
        <scheme val="minor"/>
      </rPr>
      <t>k</t>
    </r>
    <r>
      <rPr>
        <b/>
        <sz val="10"/>
        <rFont val="Calibri"/>
        <family val="2"/>
        <scheme val="minor"/>
      </rPr>
      <t>.</t>
    </r>
  </si>
  <si>
    <r>
      <t>All solutions were measured in 1 M NaNO</t>
    </r>
    <r>
      <rPr>
        <vertAlign val="subscript"/>
        <sz val="10"/>
        <rFont val="Calibri"/>
        <family val="2"/>
        <scheme val="minor"/>
      </rPr>
      <t>3</t>
    </r>
    <r>
      <rPr>
        <sz val="10"/>
        <rFont val="Calibri"/>
        <family val="2"/>
        <scheme val="minor"/>
      </rPr>
      <t xml:space="preserve"> ionic strength adjustment buffer.</t>
    </r>
  </si>
  <si>
    <r>
      <t>All test solutions were made up to 20.0 mL after adding the OH</t>
    </r>
    <r>
      <rPr>
        <vertAlign val="superscript"/>
        <sz val="10"/>
        <rFont val="Calibri"/>
        <family val="2"/>
      </rPr>
      <t>−</t>
    </r>
    <r>
      <rPr>
        <sz val="10"/>
        <rFont val="Calibri"/>
        <family val="2"/>
        <scheme val="minor"/>
      </rPr>
      <t xml:space="preserve"> spike.</t>
    </r>
  </si>
  <si>
    <t>Supporting information is below the data table.</t>
  </si>
  <si>
    <t>Table 8.C.3 lists measurements for this ISE of the 10 ppm standard with added NaOH.</t>
  </si>
  <si>
    <t>Nernst equation parameters for 8.B.4.</t>
  </si>
  <si>
    <t>Randles-Sevcik equation: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</si>
</sst>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0.0000"/>
    <numFmt numFmtId="166" formatCode="0.000E+00"/>
    <numFmt numFmtId="167" formatCode="0.0E+00"/>
    <numFmt numFmtId="168" formatCode="0.0"/>
  </numFmts>
  <fonts count="18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rgb="FF555555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name val="Calibri"/>
      <family val="2"/>
      <scheme val="minor"/>
    </font>
    <font>
      <vertAlign val="subscript"/>
      <sz val="10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b/>
      <vertAlign val="superscript"/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vertAlign val="superscript"/>
      <sz val="10"/>
      <name val="Calibri"/>
      <family val="2"/>
    </font>
    <font>
      <vertAlign val="superscript"/>
      <sz val="10"/>
      <name val="Calibri"/>
      <family val="2"/>
    </font>
    <font>
      <b/>
      <vertAlign val="subscript"/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02">
    <xf numFmtId="0" fontId="0" fillId="0" borderId="0" xfId="0"/>
    <xf numFmtId="0" fontId="2" fillId="3" borderId="8" xfId="0" applyFont="1" applyFill="1" applyBorder="1"/>
    <xf numFmtId="0" fontId="3" fillId="3" borderId="1" xfId="0" applyFont="1" applyFill="1" applyBorder="1"/>
    <xf numFmtId="0" fontId="3" fillId="0" borderId="0" xfId="0" applyFont="1" applyFill="1" applyBorder="1"/>
    <xf numFmtId="0" fontId="3" fillId="3" borderId="4" xfId="0" applyFont="1" applyFill="1" applyBorder="1" applyAlignment="1">
      <alignment horizontal="center"/>
    </xf>
    <xf numFmtId="14" fontId="3" fillId="3" borderId="0" xfId="0" applyNumberFormat="1" applyFont="1" applyFill="1" applyBorder="1" applyAlignment="1">
      <alignment horizontal="left"/>
    </xf>
    <xf numFmtId="0" fontId="3" fillId="3" borderId="0" xfId="0" applyFont="1" applyFill="1" applyBorder="1"/>
    <xf numFmtId="0" fontId="3" fillId="3" borderId="4" xfId="0" applyFont="1" applyFill="1" applyBorder="1"/>
    <xf numFmtId="0" fontId="3" fillId="3" borderId="0" xfId="0" applyFont="1" applyFill="1" applyBorder="1" applyAlignment="1">
      <alignment horizontal="left"/>
    </xf>
    <xf numFmtId="0" fontId="6" fillId="3" borderId="0" xfId="0" applyFont="1" applyFill="1" applyBorder="1" applyAlignment="1">
      <alignment horizontal="left"/>
    </xf>
    <xf numFmtId="0" fontId="6" fillId="3" borderId="0" xfId="0" applyFont="1" applyFill="1" applyBorder="1"/>
    <xf numFmtId="0" fontId="3" fillId="3" borderId="0" xfId="0" applyFont="1" applyFill="1" applyBorder="1" applyAlignment="1">
      <alignment horizontal="center"/>
    </xf>
    <xf numFmtId="0" fontId="3" fillId="3" borderId="0" xfId="0" quotePrefix="1" applyFont="1" applyFill="1" applyBorder="1"/>
    <xf numFmtId="0" fontId="5" fillId="3" borderId="0" xfId="0" quotePrefix="1" applyFont="1" applyFill="1" applyBorder="1"/>
    <xf numFmtId="0" fontId="3" fillId="3" borderId="5" xfId="0" applyFont="1" applyFill="1" applyBorder="1"/>
    <xf numFmtId="0" fontId="3" fillId="3" borderId="6" xfId="0" applyFont="1" applyFill="1" applyBorder="1"/>
    <xf numFmtId="0" fontId="3" fillId="0" borderId="0" xfId="0" applyFont="1" applyFill="1" applyBorder="1" applyAlignment="1">
      <alignment horizontal="left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2" borderId="0" xfId="0" applyFont="1" applyFill="1"/>
    <xf numFmtId="0" fontId="3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2" fontId="3" fillId="0" borderId="0" xfId="0" applyNumberFormat="1" applyFont="1" applyBorder="1" applyAlignment="1">
      <alignment horizontal="center" vertical="center"/>
    </xf>
    <xf numFmtId="0" fontId="3" fillId="2" borderId="0" xfId="0" quotePrefix="1" applyFont="1" applyFill="1" applyAlignment="1">
      <alignment horizontal="right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/>
    <xf numFmtId="0" fontId="2" fillId="2" borderId="0" xfId="0" applyFont="1" applyFill="1"/>
    <xf numFmtId="0" fontId="3" fillId="0" borderId="0" xfId="0" applyFont="1" applyBorder="1" applyAlignment="1">
      <alignment horizontal="center"/>
    </xf>
    <xf numFmtId="11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/>
    <xf numFmtId="0" fontId="3" fillId="3" borderId="3" xfId="0" applyFont="1" applyFill="1" applyBorder="1"/>
    <xf numFmtId="0" fontId="2" fillId="0" borderId="6" xfId="0" applyFont="1" applyBorder="1" applyAlignment="1">
      <alignment horizontal="center"/>
    </xf>
    <xf numFmtId="165" fontId="3" fillId="0" borderId="0" xfId="0" applyNumberFormat="1" applyFont="1" applyBorder="1" applyAlignment="1">
      <alignment horizontal="center"/>
    </xf>
    <xf numFmtId="0" fontId="3" fillId="2" borderId="0" xfId="0" applyNumberFormat="1" applyFont="1" applyFill="1" applyAlignment="1">
      <alignment horizontal="center" vertical="center"/>
    </xf>
    <xf numFmtId="0" fontId="2" fillId="2" borderId="0" xfId="0" applyNumberFormat="1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3" fillId="3" borderId="2" xfId="0" applyFont="1" applyFill="1" applyBorder="1"/>
    <xf numFmtId="0" fontId="4" fillId="3" borderId="3" xfId="0" applyFont="1" applyFill="1" applyBorder="1"/>
    <xf numFmtId="0" fontId="3" fillId="3" borderId="3" xfId="0" applyFont="1" applyFill="1" applyBorder="1" applyAlignment="1">
      <alignment horizontal="right"/>
    </xf>
    <xf numFmtId="49" fontId="3" fillId="3" borderId="3" xfId="0" applyNumberFormat="1" applyFont="1" applyFill="1" applyBorder="1" applyAlignment="1">
      <alignment horizontal="right"/>
    </xf>
    <xf numFmtId="0" fontId="3" fillId="3" borderId="7" xfId="0" applyFont="1" applyFill="1" applyBorder="1"/>
    <xf numFmtId="0" fontId="2" fillId="0" borderId="9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166" fontId="3" fillId="0" borderId="0" xfId="0" applyNumberFormat="1" applyFont="1" applyFill="1" applyBorder="1" applyAlignment="1">
      <alignment horizontal="center"/>
    </xf>
    <xf numFmtId="0" fontId="5" fillId="2" borderId="0" xfId="0" applyNumberFormat="1" applyFont="1" applyFill="1" applyBorder="1" applyAlignment="1">
      <alignment horizontal="left"/>
    </xf>
    <xf numFmtId="0" fontId="9" fillId="0" borderId="6" xfId="0" applyNumberFormat="1" applyFont="1" applyFill="1" applyBorder="1" applyAlignment="1">
      <alignment horizontal="center"/>
    </xf>
    <xf numFmtId="0" fontId="3" fillId="2" borderId="0" xfId="0" applyNumberFormat="1" applyFont="1" applyFill="1" applyBorder="1" applyAlignment="1">
      <alignment horizontal="left"/>
    </xf>
    <xf numFmtId="1" fontId="3" fillId="0" borderId="0" xfId="0" applyNumberFormat="1" applyFont="1" applyBorder="1" applyAlignment="1">
      <alignment horizontal="center"/>
    </xf>
    <xf numFmtId="167" fontId="3" fillId="0" borderId="0" xfId="0" applyNumberFormat="1" applyFont="1" applyFill="1" applyBorder="1" applyAlignment="1">
      <alignment horizontal="center"/>
    </xf>
    <xf numFmtId="167" fontId="3" fillId="0" borderId="0" xfId="0" applyNumberFormat="1" applyFont="1" applyBorder="1" applyAlignment="1">
      <alignment horizontal="center"/>
    </xf>
    <xf numFmtId="0" fontId="3" fillId="0" borderId="4" xfId="0" applyFont="1" applyFill="1" applyBorder="1"/>
    <xf numFmtId="11" fontId="3" fillId="0" borderId="0" xfId="0" applyNumberFormat="1" applyFont="1" applyBorder="1" applyAlignment="1">
      <alignment horizontal="right" vertical="top" wrapText="1"/>
    </xf>
    <xf numFmtId="0" fontId="3" fillId="0" borderId="0" xfId="0" applyFont="1" applyBorder="1" applyAlignment="1">
      <alignment vertical="top" wrapText="1"/>
    </xf>
    <xf numFmtId="1" fontId="3" fillId="0" borderId="0" xfId="0" applyNumberFormat="1" applyFont="1" applyFill="1" applyBorder="1" applyAlignment="1">
      <alignment horizontal="center"/>
    </xf>
    <xf numFmtId="11" fontId="3" fillId="0" borderId="0" xfId="0" applyNumberFormat="1" applyFont="1" applyBorder="1" applyAlignment="1">
      <alignment horizontal="center" vertical="top" wrapText="1"/>
    </xf>
    <xf numFmtId="167" fontId="3" fillId="0" borderId="0" xfId="0" applyNumberFormat="1" applyFont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2" fontId="3" fillId="0" borderId="0" xfId="0" applyNumberFormat="1" applyFont="1" applyFill="1" applyBorder="1" applyAlignment="1">
      <alignment horizontal="center" vertical="center"/>
    </xf>
    <xf numFmtId="2" fontId="3" fillId="0" borderId="0" xfId="0" applyNumberFormat="1" applyFont="1" applyBorder="1" applyAlignment="1">
      <alignment horizontal="center"/>
    </xf>
    <xf numFmtId="0" fontId="3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2" fillId="0" borderId="0" xfId="0" applyFont="1" applyFill="1" applyBorder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2" fillId="0" borderId="8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/>
    <xf numFmtId="0" fontId="2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164" fontId="3" fillId="0" borderId="0" xfId="0" applyNumberFormat="1" applyFont="1" applyBorder="1" applyAlignment="1">
      <alignment horizontal="center" vertical="top" wrapText="1"/>
    </xf>
    <xf numFmtId="2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 vertical="center"/>
    </xf>
    <xf numFmtId="164" fontId="3" fillId="0" borderId="0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/>
    </xf>
    <xf numFmtId="1" fontId="3" fillId="0" borderId="0" xfId="0" applyNumberFormat="1" applyFont="1" applyBorder="1" applyAlignment="1">
      <alignment horizontal="center" vertical="top" wrapText="1"/>
    </xf>
    <xf numFmtId="0" fontId="5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0" fontId="3" fillId="0" borderId="6" xfId="0" applyFont="1" applyBorder="1" applyAlignment="1"/>
    <xf numFmtId="0" fontId="3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/>
    </xf>
    <xf numFmtId="11" fontId="3" fillId="0" borderId="0" xfId="0" applyNumberFormat="1" applyFont="1" applyBorder="1" applyAlignment="1"/>
    <xf numFmtId="11" fontId="3" fillId="0" borderId="0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2" fontId="3" fillId="0" borderId="6" xfId="0" applyNumberFormat="1" applyFont="1" applyBorder="1" applyAlignment="1">
      <alignment horizontal="center" vertical="center"/>
    </xf>
    <xf numFmtId="11" fontId="3" fillId="0" borderId="6" xfId="0" applyNumberFormat="1" applyFont="1" applyBorder="1" applyAlignment="1">
      <alignment horizontal="center"/>
    </xf>
    <xf numFmtId="0" fontId="3" fillId="2" borderId="0" xfId="0" applyFont="1" applyFill="1" applyBorder="1" applyAlignment="1"/>
    <xf numFmtId="0" fontId="3" fillId="0" borderId="0" xfId="0" applyFont="1" applyBorder="1" applyAlignment="1">
      <alignment horizontal="right"/>
    </xf>
    <xf numFmtId="0" fontId="2" fillId="0" borderId="6" xfId="0" applyFont="1" applyBorder="1" applyAlignment="1">
      <alignment horizontal="left"/>
    </xf>
    <xf numFmtId="0" fontId="3" fillId="0" borderId="6" xfId="0" applyFont="1" applyBorder="1" applyAlignment="1">
      <alignment horizontal="right"/>
    </xf>
    <xf numFmtId="2" fontId="3" fillId="0" borderId="6" xfId="0" applyNumberFormat="1" applyFont="1" applyBorder="1" applyAlignment="1">
      <alignment horizontal="center"/>
    </xf>
    <xf numFmtId="0" fontId="10" fillId="0" borderId="6" xfId="0" applyFont="1" applyBorder="1" applyAlignment="1">
      <alignment horizontal="left"/>
    </xf>
    <xf numFmtId="0" fontId="3" fillId="0" borderId="3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166" fontId="3" fillId="0" borderId="6" xfId="0" applyNumberFormat="1" applyFont="1" applyFill="1" applyBorder="1" applyAlignment="1">
      <alignment horizontal="center"/>
    </xf>
    <xf numFmtId="1" fontId="3" fillId="0" borderId="6" xfId="0" applyNumberFormat="1" applyFont="1" applyFill="1" applyBorder="1" applyAlignment="1">
      <alignment horizontal="center"/>
    </xf>
    <xf numFmtId="0" fontId="3" fillId="0" borderId="7" xfId="0" applyFont="1" applyBorder="1" applyAlignment="1">
      <alignment horizontal="center" vertical="center"/>
    </xf>
    <xf numFmtId="0" fontId="2" fillId="0" borderId="6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0" xfId="0" applyFont="1" applyBorder="1" applyAlignment="1">
      <alignment horizontal="right" vertical="center"/>
    </xf>
    <xf numFmtId="0" fontId="9" fillId="0" borderId="12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168" fontId="3" fillId="0" borderId="0" xfId="0" applyNumberFormat="1" applyFont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0" fontId="2" fillId="0" borderId="12" xfId="0" applyFont="1" applyBorder="1" applyAlignment="1">
      <alignment horizontal="left" vertical="center"/>
    </xf>
    <xf numFmtId="0" fontId="3" fillId="0" borderId="0" xfId="0" applyFont="1" applyFill="1"/>
    <xf numFmtId="165" fontId="3" fillId="2" borderId="0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left"/>
    </xf>
    <xf numFmtId="168" fontId="3" fillId="0" borderId="6" xfId="0" applyNumberFormat="1" applyFont="1" applyBorder="1" applyAlignment="1">
      <alignment horizontal="center"/>
    </xf>
    <xf numFmtId="166" fontId="3" fillId="0" borderId="0" xfId="0" applyNumberFormat="1" applyFont="1" applyBorder="1" applyAlignment="1">
      <alignment horizontal="center"/>
    </xf>
    <xf numFmtId="164" fontId="3" fillId="0" borderId="0" xfId="0" applyNumberFormat="1" applyFont="1" applyBorder="1" applyAlignment="1"/>
    <xf numFmtId="168" fontId="3" fillId="0" borderId="0" xfId="0" applyNumberFormat="1" applyFont="1" applyBorder="1" applyAlignment="1">
      <alignment horizontal="right"/>
    </xf>
    <xf numFmtId="0" fontId="3" fillId="4" borderId="0" xfId="0" applyFont="1" applyFill="1" applyBorder="1" applyAlignment="1"/>
    <xf numFmtId="0" fontId="5" fillId="0" borderId="6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3" fillId="0" borderId="0" xfId="0" applyFont="1" applyFill="1" applyBorder="1" applyAlignment="1"/>
    <xf numFmtId="11" fontId="3" fillId="0" borderId="0" xfId="0" applyNumberFormat="1" applyFont="1" applyFill="1" applyBorder="1" applyAlignment="1">
      <alignment vertical="top" wrapText="1"/>
    </xf>
    <xf numFmtId="11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/>
    <xf numFmtId="0" fontId="3" fillId="0" borderId="4" xfId="0" applyFont="1" applyBorder="1" applyAlignment="1">
      <alignment horizontal="center"/>
    </xf>
    <xf numFmtId="0" fontId="3" fillId="0" borderId="6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3" fillId="0" borderId="12" xfId="0" applyFont="1" applyBorder="1" applyAlignment="1">
      <alignment horizontal="left" vertical="center"/>
    </xf>
    <xf numFmtId="0" fontId="3" fillId="0" borderId="13" xfId="0" applyFont="1" applyBorder="1" applyAlignment="1">
      <alignment horizontal="center" vertical="center"/>
    </xf>
    <xf numFmtId="11" fontId="3" fillId="0" borderId="0" xfId="0" applyNumberFormat="1" applyFont="1" applyBorder="1" applyAlignment="1">
      <alignment horizontal="left"/>
    </xf>
    <xf numFmtId="11" fontId="3" fillId="0" borderId="0" xfId="0" quotePrefix="1" applyNumberFormat="1" applyFont="1" applyFill="1" applyBorder="1" applyAlignment="1">
      <alignment horizontal="center" vertical="top" wrapText="1"/>
    </xf>
    <xf numFmtId="0" fontId="9" fillId="0" borderId="0" xfId="0" applyNumberFormat="1" applyFont="1" applyFill="1" applyBorder="1" applyAlignment="1">
      <alignment horizontal="center"/>
    </xf>
    <xf numFmtId="2" fontId="3" fillId="0" borderId="0" xfId="0" applyNumberFormat="1" applyFont="1" applyBorder="1" applyAlignment="1">
      <alignment horizontal="center" vertical="center" wrapText="1"/>
    </xf>
    <xf numFmtId="11" fontId="3" fillId="0" borderId="0" xfId="0" applyNumberFormat="1" applyFont="1" applyBorder="1" applyAlignment="1">
      <alignment horizontal="left" vertical="center" wrapText="1"/>
    </xf>
    <xf numFmtId="0" fontId="3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3" fillId="2" borderId="0" xfId="0" applyFont="1" applyFill="1" applyBorder="1" applyAlignment="1">
      <alignment horizontal="left"/>
    </xf>
    <xf numFmtId="0" fontId="2" fillId="0" borderId="12" xfId="0" applyFont="1" applyFill="1" applyBorder="1" applyAlignment="1">
      <alignment horizontal="center" vertical="center"/>
    </xf>
    <xf numFmtId="2" fontId="3" fillId="0" borderId="0" xfId="0" applyNumberFormat="1" applyFont="1" applyFill="1" applyAlignment="1">
      <alignment horizontal="center" vertical="center"/>
    </xf>
    <xf numFmtId="2" fontId="3" fillId="0" borderId="6" xfId="0" applyNumberFormat="1" applyFont="1" applyFill="1" applyBorder="1" applyAlignment="1">
      <alignment horizontal="center" vertical="top" wrapText="1"/>
    </xf>
    <xf numFmtId="164" fontId="3" fillId="0" borderId="6" xfId="0" applyNumberFormat="1" applyFont="1" applyFill="1" applyBorder="1" applyAlignment="1">
      <alignment horizontal="center" vertical="center"/>
    </xf>
    <xf numFmtId="1" fontId="3" fillId="0" borderId="0" xfId="0" applyNumberFormat="1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center"/>
    </xf>
    <xf numFmtId="1" fontId="3" fillId="0" borderId="6" xfId="0" applyNumberFormat="1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left" vertical="center"/>
    </xf>
    <xf numFmtId="167" fontId="3" fillId="0" borderId="0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Alignment="1">
      <alignment horizontal="center" vertical="center"/>
    </xf>
    <xf numFmtId="167" fontId="3" fillId="0" borderId="0" xfId="0" applyNumberFormat="1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center" vertical="top" wrapText="1"/>
    </xf>
    <xf numFmtId="167" fontId="3" fillId="0" borderId="6" xfId="0" applyNumberFormat="1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/>
    </xf>
    <xf numFmtId="0" fontId="3" fillId="0" borderId="6" xfId="0" applyFont="1" applyFill="1" applyBorder="1" applyAlignment="1"/>
    <xf numFmtId="168" fontId="3" fillId="0" borderId="0" xfId="0" applyNumberFormat="1" applyFont="1" applyFill="1" applyBorder="1" applyAlignment="1">
      <alignment horizontal="center"/>
    </xf>
    <xf numFmtId="0" fontId="3" fillId="0" borderId="0" xfId="0" quotePrefix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168" fontId="3" fillId="0" borderId="6" xfId="0" applyNumberFormat="1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164" fontId="3" fillId="0" borderId="6" xfId="0" applyNumberFormat="1" applyFont="1" applyFill="1" applyBorder="1" applyAlignment="1">
      <alignment horizontal="center"/>
    </xf>
    <xf numFmtId="165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 vertical="center"/>
    </xf>
    <xf numFmtId="168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2" fillId="0" borderId="12" xfId="0" applyFont="1" applyFill="1" applyBorder="1" applyAlignment="1"/>
    <xf numFmtId="0" fontId="2" fillId="0" borderId="12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right" vertical="center"/>
    </xf>
    <xf numFmtId="0" fontId="13" fillId="0" borderId="0" xfId="0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0" fontId="14" fillId="0" borderId="0" xfId="1" applyFont="1" applyFill="1" applyBorder="1" applyAlignment="1">
      <alignment horizontal="right"/>
    </xf>
    <xf numFmtId="0" fontId="13" fillId="0" borderId="6" xfId="0" applyFont="1" applyFill="1" applyBorder="1" applyAlignment="1">
      <alignment horizontal="right" vertical="center"/>
    </xf>
    <xf numFmtId="0" fontId="13" fillId="0" borderId="6" xfId="0" applyFont="1" applyFill="1" applyBorder="1" applyAlignment="1">
      <alignment horizontal="center" vertical="center"/>
    </xf>
    <xf numFmtId="168" fontId="13" fillId="0" borderId="6" xfId="0" applyNumberFormat="1" applyFont="1" applyFill="1" applyBorder="1" applyAlignment="1">
      <alignment horizontal="center" vertical="center"/>
    </xf>
    <xf numFmtId="1" fontId="3" fillId="0" borderId="0" xfId="0" applyNumberFormat="1" applyFont="1" applyFill="1" applyBorder="1" applyAlignment="1">
      <alignment horizontal="right"/>
    </xf>
    <xf numFmtId="168" fontId="3" fillId="0" borderId="0" xfId="0" applyNumberFormat="1" applyFont="1" applyFill="1" applyBorder="1" applyAlignment="1">
      <alignment horizontal="center" vertical="top" wrapText="1"/>
    </xf>
    <xf numFmtId="2" fontId="3" fillId="0" borderId="6" xfId="0" applyNumberFormat="1" applyFont="1" applyFill="1" applyBorder="1" applyAlignment="1">
      <alignment horizontal="center" vertical="center"/>
    </xf>
    <xf numFmtId="168" fontId="3" fillId="0" borderId="6" xfId="0" applyNumberFormat="1" applyFont="1" applyFill="1" applyBorder="1" applyAlignment="1">
      <alignment horizontal="center" vertical="top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63500</xdr:colOff>
      <xdr:row>21</xdr:row>
      <xdr:rowOff>120650</xdr:rowOff>
    </xdr:from>
    <xdr:to>
      <xdr:col>19</xdr:col>
      <xdr:colOff>209550</xdr:colOff>
      <xdr:row>37</xdr:row>
      <xdr:rowOff>92075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AEF93BC-033D-4544-9132-BE08F1A83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3721100"/>
          <a:ext cx="4591050" cy="271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</xdr:colOff>
      <xdr:row>1</xdr:row>
      <xdr:rowOff>120650</xdr:rowOff>
    </xdr:from>
    <xdr:to>
      <xdr:col>19</xdr:col>
      <xdr:colOff>339725</xdr:colOff>
      <xdr:row>17</xdr:row>
      <xdr:rowOff>34925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41B1A77-ECF9-42AB-B583-07A6D914D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8300" y="292100"/>
          <a:ext cx="4765675" cy="2657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43"/>
  <sheetViews>
    <sheetView tabSelected="1" zoomScaleNormal="100" workbookViewId="0">
      <selection activeCell="C4" sqref="C4"/>
    </sheetView>
  </sheetViews>
  <sheetFormatPr defaultColWidth="9.08984375" defaultRowHeight="13.5" x14ac:dyDescent="0.7"/>
  <cols>
    <col min="1" max="1" width="2.6328125" style="3" customWidth="1"/>
    <col min="2" max="2" width="5.6328125" style="3" customWidth="1"/>
    <col min="3" max="3" width="24.6328125" style="3" customWidth="1"/>
    <col min="4" max="4" width="16.6328125" style="3" customWidth="1"/>
    <col min="5" max="6" width="20.6328125" style="3" customWidth="1"/>
    <col min="7" max="16384" width="9.08984375" style="3"/>
  </cols>
  <sheetData>
    <row r="2" spans="2:6" x14ac:dyDescent="0.7">
      <c r="B2" s="1" t="str">
        <f ca="1">MID(CELL("filename"),SEARCH("[",CELL("filename"))+1, SEARCH("]",CELL("filename"))-SEARCH("[",CELL("filename"))-1)</f>
        <v>you-try-it-08.xlsx</v>
      </c>
      <c r="C2" s="2"/>
      <c r="D2" s="2"/>
      <c r="E2" s="2"/>
      <c r="F2" s="41"/>
    </row>
    <row r="3" spans="2:6" x14ac:dyDescent="0.7">
      <c r="B3" s="4" t="s">
        <v>2</v>
      </c>
      <c r="C3" s="5">
        <v>43381</v>
      </c>
      <c r="D3" s="6"/>
      <c r="E3" s="6"/>
      <c r="F3" s="42"/>
    </row>
    <row r="4" spans="2:6" x14ac:dyDescent="0.7">
      <c r="B4" s="7"/>
      <c r="C4" s="6"/>
      <c r="D4" s="6"/>
      <c r="E4" s="6"/>
      <c r="F4" s="33"/>
    </row>
    <row r="5" spans="2:6" x14ac:dyDescent="0.7">
      <c r="B5" s="7"/>
      <c r="C5" s="8" t="s">
        <v>109</v>
      </c>
      <c r="D5" s="6"/>
      <c r="E5" s="6"/>
      <c r="F5" s="33"/>
    </row>
    <row r="6" spans="2:6" x14ac:dyDescent="0.7">
      <c r="B6" s="7"/>
      <c r="C6" s="3" t="s">
        <v>106</v>
      </c>
      <c r="D6" s="6"/>
      <c r="E6" s="6"/>
      <c r="F6" s="33"/>
    </row>
    <row r="7" spans="2:6" x14ac:dyDescent="0.7">
      <c r="B7" s="7"/>
      <c r="C7" s="8" t="s">
        <v>107</v>
      </c>
      <c r="D7" s="8"/>
      <c r="E7" s="6"/>
      <c r="F7" s="33"/>
    </row>
    <row r="8" spans="2:6" x14ac:dyDescent="0.7">
      <c r="B8" s="7"/>
      <c r="C8" s="6" t="s">
        <v>108</v>
      </c>
      <c r="D8" s="6"/>
      <c r="E8" s="6"/>
      <c r="F8" s="33"/>
    </row>
    <row r="9" spans="2:6" x14ac:dyDescent="0.7">
      <c r="B9" s="55"/>
      <c r="C9" s="6"/>
      <c r="D9" s="6"/>
      <c r="E9" s="6"/>
      <c r="F9" s="33"/>
    </row>
    <row r="10" spans="2:6" x14ac:dyDescent="0.7">
      <c r="B10" s="7"/>
      <c r="C10" s="6"/>
      <c r="D10" s="6"/>
      <c r="E10" s="6"/>
      <c r="F10" s="33"/>
    </row>
    <row r="11" spans="2:6" x14ac:dyDescent="0.7">
      <c r="B11" s="7"/>
      <c r="C11" s="9" t="s">
        <v>0</v>
      </c>
      <c r="D11" s="6"/>
      <c r="E11" s="6"/>
      <c r="F11" s="33"/>
    </row>
    <row r="12" spans="2:6" x14ac:dyDescent="0.7">
      <c r="B12" s="7"/>
      <c r="C12" s="6" t="s">
        <v>5</v>
      </c>
      <c r="D12" s="6" t="s">
        <v>6</v>
      </c>
      <c r="E12" s="6"/>
      <c r="F12" s="33"/>
    </row>
    <row r="13" spans="2:6" x14ac:dyDescent="0.7">
      <c r="B13" s="7"/>
      <c r="C13" s="6" t="s">
        <v>15</v>
      </c>
      <c r="D13" s="6" t="s">
        <v>110</v>
      </c>
      <c r="E13" s="6"/>
      <c r="F13" s="33"/>
    </row>
    <row r="14" spans="2:6" x14ac:dyDescent="0.7">
      <c r="B14" s="55"/>
      <c r="C14" s="6" t="s">
        <v>17</v>
      </c>
      <c r="D14" s="3" t="s">
        <v>159</v>
      </c>
      <c r="F14" s="33"/>
    </row>
    <row r="15" spans="2:6" x14ac:dyDescent="0.7">
      <c r="B15" s="7"/>
      <c r="C15" s="6" t="s">
        <v>18</v>
      </c>
      <c r="D15" s="6" t="s">
        <v>160</v>
      </c>
      <c r="E15" s="6"/>
      <c r="F15" s="33"/>
    </row>
    <row r="16" spans="2:6" x14ac:dyDescent="0.7">
      <c r="B16" s="7"/>
      <c r="C16" s="6" t="s">
        <v>19</v>
      </c>
      <c r="D16" s="3" t="s">
        <v>161</v>
      </c>
      <c r="E16" s="6"/>
      <c r="F16" s="33"/>
    </row>
    <row r="17" spans="2:6" x14ac:dyDescent="0.7">
      <c r="B17" s="7"/>
      <c r="C17" s="6"/>
      <c r="D17" s="6"/>
      <c r="E17" s="6"/>
      <c r="F17" s="33"/>
    </row>
    <row r="18" spans="2:6" x14ac:dyDescent="0.7">
      <c r="B18" s="7"/>
      <c r="C18" s="6"/>
      <c r="D18" s="6"/>
      <c r="E18" s="6"/>
      <c r="F18" s="33"/>
    </row>
    <row r="19" spans="2:6" x14ac:dyDescent="0.7">
      <c r="B19" s="7"/>
      <c r="C19" s="10" t="s">
        <v>1</v>
      </c>
      <c r="D19" s="6"/>
      <c r="E19" s="6"/>
      <c r="F19" s="33"/>
    </row>
    <row r="20" spans="2:6" x14ac:dyDescent="0.7">
      <c r="B20" s="7"/>
      <c r="C20" s="6" t="s">
        <v>9</v>
      </c>
      <c r="D20" s="6"/>
      <c r="E20" s="6"/>
      <c r="F20" s="33"/>
    </row>
    <row r="21" spans="2:6" x14ac:dyDescent="0.7">
      <c r="B21" s="7"/>
      <c r="C21" s="6" t="s">
        <v>8</v>
      </c>
      <c r="D21" s="6"/>
      <c r="E21" s="6"/>
      <c r="F21" s="33"/>
    </row>
    <row r="22" spans="2:6" x14ac:dyDescent="0.7">
      <c r="B22" s="7"/>
      <c r="C22" s="6" t="s">
        <v>10</v>
      </c>
      <c r="D22" s="6"/>
      <c r="E22" s="11"/>
      <c r="F22" s="43"/>
    </row>
    <row r="23" spans="2:6" x14ac:dyDescent="0.7">
      <c r="B23" s="7"/>
      <c r="C23" s="6"/>
      <c r="D23" s="6"/>
      <c r="E23" s="6"/>
      <c r="F23" s="44"/>
    </row>
    <row r="24" spans="2:6" x14ac:dyDescent="0.7">
      <c r="B24" s="7"/>
      <c r="C24" s="6"/>
      <c r="D24" s="6"/>
      <c r="E24" s="11"/>
      <c r="F24" s="33"/>
    </row>
    <row r="25" spans="2:6" x14ac:dyDescent="0.7">
      <c r="B25" s="7"/>
      <c r="C25" s="6"/>
      <c r="D25" s="6"/>
      <c r="E25" s="6"/>
      <c r="F25" s="33"/>
    </row>
    <row r="26" spans="2:6" x14ac:dyDescent="0.7">
      <c r="B26" s="7"/>
      <c r="C26" s="6"/>
      <c r="D26" s="6"/>
      <c r="E26" s="6"/>
      <c r="F26" s="33"/>
    </row>
    <row r="27" spans="2:6" x14ac:dyDescent="0.7">
      <c r="B27" s="7"/>
      <c r="C27" s="12"/>
      <c r="D27" s="6"/>
      <c r="E27" s="6"/>
      <c r="F27" s="33"/>
    </row>
    <row r="28" spans="2:6" x14ac:dyDescent="0.7">
      <c r="B28" s="7"/>
      <c r="C28" s="13"/>
      <c r="D28" s="6"/>
      <c r="E28" s="6"/>
      <c r="F28" s="44"/>
    </row>
    <row r="29" spans="2:6" x14ac:dyDescent="0.7">
      <c r="B29" s="7"/>
      <c r="C29" s="12"/>
      <c r="D29" s="6"/>
      <c r="E29" s="6"/>
      <c r="F29" s="43"/>
    </row>
    <row r="30" spans="2:6" x14ac:dyDescent="0.7">
      <c r="B30" s="7"/>
      <c r="C30" s="6"/>
      <c r="D30" s="6"/>
      <c r="E30" s="6"/>
      <c r="F30" s="43"/>
    </row>
    <row r="31" spans="2:6" x14ac:dyDescent="0.7">
      <c r="B31" s="7"/>
      <c r="C31" s="8"/>
      <c r="D31" s="6"/>
      <c r="E31" s="6"/>
      <c r="F31" s="33"/>
    </row>
    <row r="32" spans="2:6" x14ac:dyDescent="0.7">
      <c r="B32" s="7"/>
      <c r="C32" s="8"/>
      <c r="D32" s="6"/>
      <c r="E32" s="6"/>
      <c r="F32" s="33"/>
    </row>
    <row r="33" spans="2:6" x14ac:dyDescent="0.7">
      <c r="B33" s="7"/>
      <c r="C33" s="8"/>
      <c r="D33" s="6"/>
      <c r="E33" s="6"/>
      <c r="F33" s="33"/>
    </row>
    <row r="34" spans="2:6" x14ac:dyDescent="0.7">
      <c r="B34" s="7"/>
      <c r="C34" s="6"/>
      <c r="D34" s="6"/>
      <c r="E34" s="6"/>
      <c r="F34" s="33"/>
    </row>
    <row r="35" spans="2:6" x14ac:dyDescent="0.7">
      <c r="B35" s="7"/>
      <c r="C35" s="6"/>
      <c r="D35" s="6"/>
      <c r="E35" s="6"/>
      <c r="F35" s="33"/>
    </row>
    <row r="36" spans="2:6" x14ac:dyDescent="0.7">
      <c r="B36" s="7"/>
      <c r="C36" s="6"/>
      <c r="D36" s="6"/>
      <c r="E36" s="6"/>
      <c r="F36" s="33"/>
    </row>
    <row r="37" spans="2:6" x14ac:dyDescent="0.7">
      <c r="B37" s="7"/>
      <c r="C37" s="6"/>
      <c r="D37" s="6"/>
      <c r="E37" s="6"/>
      <c r="F37" s="33"/>
    </row>
    <row r="38" spans="2:6" x14ac:dyDescent="0.7">
      <c r="B38" s="7"/>
      <c r="C38" s="6"/>
      <c r="D38" s="6"/>
      <c r="E38" s="6"/>
      <c r="F38" s="33"/>
    </row>
    <row r="39" spans="2:6" x14ac:dyDescent="0.7">
      <c r="B39" s="7"/>
      <c r="C39" s="6"/>
      <c r="D39" s="6"/>
      <c r="E39" s="6"/>
      <c r="F39" s="33"/>
    </row>
    <row r="40" spans="2:6" x14ac:dyDescent="0.7">
      <c r="B40" s="14"/>
      <c r="C40" s="15"/>
      <c r="D40" s="15"/>
      <c r="E40" s="15"/>
      <c r="F40" s="45"/>
    </row>
    <row r="41" spans="2:6" x14ac:dyDescent="0.7">
      <c r="C41" s="16"/>
    </row>
    <row r="42" spans="2:6" x14ac:dyDescent="0.7">
      <c r="C42" s="16"/>
    </row>
    <row r="43" spans="2:6" x14ac:dyDescent="0.7">
      <c r="C43" s="16"/>
    </row>
  </sheetData>
  <pageMargins left="0.7" right="0.7" top="0.75" bottom="0.75" header="0.3" footer="0.3"/>
  <pageSetup orientation="portrait" r:id="rId1"/>
  <headerFooter>
    <oddHeader>&amp;L&amp;A&amp;R&amp;F</oddHeader>
    <oddFooter>&amp;CBrian M. Tissue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N42"/>
  <sheetViews>
    <sheetView zoomScaleNormal="100" workbookViewId="0">
      <selection activeCell="M2" sqref="M2"/>
    </sheetView>
  </sheetViews>
  <sheetFormatPr defaultColWidth="9.08984375" defaultRowHeight="13.5" x14ac:dyDescent="0.7"/>
  <cols>
    <col min="1" max="1" width="2.6328125" style="18" customWidth="1"/>
    <col min="2" max="2" width="5.6328125" style="17" customWidth="1"/>
    <col min="3" max="3" width="3.6328125" style="17" customWidth="1"/>
    <col min="4" max="4" width="12.6328125" style="17" customWidth="1"/>
    <col min="5" max="6" width="3.6328125" style="17" customWidth="1"/>
    <col min="7" max="7" width="12.6328125" style="17" customWidth="1"/>
    <col min="8" max="9" width="3.6328125" style="17" customWidth="1"/>
    <col min="10" max="10" width="12.6328125" style="67" customWidth="1"/>
    <col min="11" max="12" width="3.6328125" style="17" customWidth="1"/>
    <col min="13" max="13" width="14.6328125" style="17" customWidth="1"/>
    <col min="14" max="14" width="3.81640625" style="23" customWidth="1"/>
    <col min="15" max="15" width="3.6328125" style="18" customWidth="1"/>
    <col min="16" max="16384" width="9.08984375" style="18"/>
  </cols>
  <sheetData>
    <row r="2" spans="2:14" x14ac:dyDescent="0.7">
      <c r="B2" s="29" t="s">
        <v>12</v>
      </c>
      <c r="C2" s="29"/>
      <c r="D2" s="36"/>
      <c r="E2" s="36"/>
      <c r="F2" s="36"/>
      <c r="G2" s="37" t="s">
        <v>16</v>
      </c>
      <c r="H2" s="37"/>
      <c r="I2" s="37"/>
      <c r="J2" s="37"/>
      <c r="K2" s="36"/>
      <c r="L2" s="36"/>
      <c r="M2" s="36"/>
      <c r="N2" s="109"/>
    </row>
    <row r="3" spans="2:14" x14ac:dyDescent="0.7">
      <c r="B3" s="19"/>
      <c r="C3" s="19"/>
      <c r="D3" s="19"/>
      <c r="E3" s="19"/>
      <c r="F3" s="19"/>
      <c r="G3" s="19"/>
      <c r="H3" s="19"/>
      <c r="I3" s="19"/>
      <c r="J3" s="69"/>
      <c r="K3" s="19"/>
      <c r="L3" s="19"/>
      <c r="M3" s="19"/>
      <c r="N3" s="3"/>
    </row>
    <row r="4" spans="2:14" x14ac:dyDescent="0.7">
      <c r="B4" s="51" t="s">
        <v>22</v>
      </c>
      <c r="C4" s="51"/>
      <c r="D4" s="19"/>
      <c r="E4" s="19"/>
      <c r="F4" s="19"/>
      <c r="G4" s="19"/>
      <c r="H4" s="19"/>
      <c r="I4" s="19"/>
      <c r="J4" s="69"/>
      <c r="K4" s="19"/>
      <c r="L4" s="19"/>
      <c r="M4" s="19"/>
      <c r="N4" s="3"/>
    </row>
    <row r="5" spans="2:14" x14ac:dyDescent="0.7">
      <c r="B5" s="51"/>
      <c r="C5" s="51"/>
      <c r="D5" s="19"/>
      <c r="E5" s="19"/>
      <c r="F5" s="19"/>
      <c r="G5" s="19"/>
      <c r="H5" s="19"/>
      <c r="I5" s="19"/>
      <c r="J5" s="69"/>
      <c r="K5" s="19"/>
      <c r="L5" s="19"/>
      <c r="M5" s="19"/>
      <c r="N5" s="3"/>
    </row>
    <row r="6" spans="2:14" x14ac:dyDescent="0.7">
      <c r="B6" s="25" t="s">
        <v>3</v>
      </c>
      <c r="C6" s="25"/>
      <c r="D6" s="64" t="s">
        <v>48</v>
      </c>
      <c r="E6" s="64"/>
      <c r="F6" s="64"/>
      <c r="G6" s="19"/>
      <c r="H6" s="19"/>
      <c r="I6" s="19"/>
      <c r="J6" s="69"/>
      <c r="K6" s="19"/>
      <c r="L6" s="19"/>
      <c r="M6" s="19"/>
      <c r="N6" s="3"/>
    </row>
    <row r="7" spans="2:14" x14ac:dyDescent="0.7">
      <c r="B7" s="25" t="s">
        <v>4</v>
      </c>
      <c r="C7" s="25"/>
      <c r="D7" s="64" t="s">
        <v>49</v>
      </c>
      <c r="E7" s="64"/>
      <c r="F7" s="38"/>
      <c r="G7" s="38"/>
      <c r="H7" s="38"/>
      <c r="I7" s="38"/>
      <c r="J7" s="64"/>
      <c r="K7" s="38"/>
      <c r="L7" s="38"/>
      <c r="M7" s="38"/>
      <c r="N7" s="3"/>
    </row>
    <row r="8" spans="2:14" x14ac:dyDescent="0.7">
      <c r="B8" s="25" t="s">
        <v>50</v>
      </c>
      <c r="C8" s="25"/>
      <c r="D8" s="19" t="s">
        <v>51</v>
      </c>
      <c r="E8" s="19"/>
      <c r="F8" s="49"/>
      <c r="G8" s="19"/>
      <c r="H8" s="19"/>
      <c r="I8" s="19"/>
      <c r="J8" s="69"/>
      <c r="K8" s="19"/>
      <c r="L8" s="19"/>
      <c r="M8" s="19"/>
      <c r="N8" s="110"/>
    </row>
    <row r="9" spans="2:14" x14ac:dyDescent="0.7">
      <c r="B9" s="38"/>
      <c r="C9" s="38"/>
      <c r="D9" s="38"/>
      <c r="E9" s="38"/>
      <c r="F9" s="38"/>
      <c r="G9" s="38"/>
      <c r="H9" s="38"/>
      <c r="I9" s="38"/>
      <c r="J9" s="64"/>
      <c r="K9" s="38"/>
      <c r="L9" s="38"/>
      <c r="M9" s="38"/>
      <c r="N9" s="110"/>
    </row>
    <row r="10" spans="2:14" x14ac:dyDescent="0.7">
      <c r="B10" s="38"/>
      <c r="C10" s="38"/>
      <c r="D10" s="38"/>
      <c r="E10" s="38"/>
      <c r="F10" s="38"/>
      <c r="G10" s="38"/>
      <c r="H10" s="38"/>
      <c r="I10" s="38"/>
      <c r="J10" s="64"/>
      <c r="K10" s="38"/>
      <c r="L10" s="38"/>
      <c r="M10" s="38"/>
      <c r="N10" s="3"/>
    </row>
    <row r="11" spans="2:14" x14ac:dyDescent="0.7">
      <c r="B11" s="40"/>
      <c r="C11" s="40"/>
      <c r="D11" s="40"/>
      <c r="E11" s="40"/>
      <c r="F11" s="40"/>
      <c r="G11" s="40"/>
      <c r="H11" s="40"/>
      <c r="I11" s="40"/>
      <c r="J11" s="61"/>
      <c r="K11" s="40"/>
      <c r="L11" s="40"/>
      <c r="M11" s="40"/>
      <c r="N11" s="110"/>
    </row>
    <row r="12" spans="2:14" x14ac:dyDescent="0.7">
      <c r="B12" s="18"/>
      <c r="C12" s="18"/>
      <c r="K12" s="27"/>
      <c r="L12" s="27"/>
      <c r="M12" s="28"/>
      <c r="N12" s="26"/>
    </row>
    <row r="13" spans="2:14" x14ac:dyDescent="0.7">
      <c r="B13" s="39" t="s">
        <v>38</v>
      </c>
      <c r="C13" s="39"/>
      <c r="D13" s="75"/>
      <c r="E13" s="75"/>
      <c r="F13" s="18"/>
      <c r="G13" s="18"/>
      <c r="H13" s="18"/>
      <c r="I13" s="18"/>
      <c r="J13" s="70"/>
      <c r="K13" s="18"/>
      <c r="L13" s="18"/>
      <c r="M13" s="18"/>
      <c r="N13" s="28"/>
    </row>
    <row r="14" spans="2:14" x14ac:dyDescent="0.7">
      <c r="B14" s="46"/>
      <c r="C14" s="71"/>
      <c r="D14" s="68"/>
      <c r="E14" s="68"/>
      <c r="F14" s="47"/>
      <c r="G14" s="47"/>
      <c r="H14" s="47"/>
      <c r="I14" s="47"/>
      <c r="J14" s="47"/>
      <c r="K14" s="47"/>
      <c r="L14" s="47"/>
      <c r="M14" s="111"/>
    </row>
    <row r="15" spans="2:14" x14ac:dyDescent="0.7">
      <c r="B15" s="21" t="s">
        <v>7</v>
      </c>
      <c r="D15" s="108" t="s">
        <v>40</v>
      </c>
      <c r="E15" s="108"/>
      <c r="F15" s="108"/>
      <c r="G15" s="108"/>
      <c r="H15" s="108"/>
      <c r="I15" s="108"/>
      <c r="J15" s="108" t="s">
        <v>39</v>
      </c>
      <c r="K15" s="50"/>
      <c r="L15" s="50"/>
      <c r="M15" s="107"/>
    </row>
    <row r="16" spans="2:14" ht="15.5" x14ac:dyDescent="0.7">
      <c r="B16" s="20">
        <v>1</v>
      </c>
      <c r="C16" s="73"/>
      <c r="D16" s="65" t="s">
        <v>29</v>
      </c>
      <c r="E16" s="65" t="s">
        <v>34</v>
      </c>
      <c r="G16" s="65" t="s">
        <v>28</v>
      </c>
      <c r="H16" s="66" t="s">
        <v>31</v>
      </c>
      <c r="I16" s="66"/>
      <c r="J16" s="65" t="s">
        <v>89</v>
      </c>
      <c r="K16" s="65"/>
      <c r="L16" s="65"/>
      <c r="M16" s="112"/>
    </row>
    <row r="17" spans="2:14" x14ac:dyDescent="0.7">
      <c r="B17" s="22"/>
      <c r="C17" s="23"/>
      <c r="D17" s="17" t="s">
        <v>25</v>
      </c>
      <c r="F17" s="18"/>
      <c r="G17" s="17" t="s">
        <v>26</v>
      </c>
      <c r="J17" s="17" t="s">
        <v>90</v>
      </c>
      <c r="M17" s="103"/>
    </row>
    <row r="18" spans="2:14" x14ac:dyDescent="0.7">
      <c r="B18" s="22"/>
      <c r="C18" s="23"/>
      <c r="F18" s="18"/>
      <c r="J18" s="17"/>
      <c r="M18" s="103"/>
    </row>
    <row r="19" spans="2:14" x14ac:dyDescent="0.7">
      <c r="B19" s="74"/>
      <c r="C19" s="72"/>
      <c r="D19" s="48"/>
      <c r="E19" s="48"/>
      <c r="F19" s="18"/>
      <c r="G19" s="48"/>
      <c r="H19" s="58"/>
      <c r="I19" s="58"/>
      <c r="J19" s="58"/>
      <c r="K19" s="58"/>
      <c r="L19" s="58"/>
      <c r="M19" s="103"/>
    </row>
    <row r="20" spans="2:14" ht="16.5" x14ac:dyDescent="0.7">
      <c r="B20" s="22">
        <v>2</v>
      </c>
      <c r="C20" s="23"/>
      <c r="D20" s="65" t="s">
        <v>29</v>
      </c>
      <c r="E20" s="65" t="s">
        <v>34</v>
      </c>
      <c r="F20" s="18"/>
      <c r="G20" s="65" t="s">
        <v>35</v>
      </c>
      <c r="H20" s="66" t="s">
        <v>31</v>
      </c>
      <c r="I20" s="66"/>
      <c r="J20" s="65" t="s">
        <v>30</v>
      </c>
      <c r="K20" s="65" t="s">
        <v>34</v>
      </c>
      <c r="L20" s="65"/>
      <c r="M20" s="112" t="s">
        <v>47</v>
      </c>
    </row>
    <row r="21" spans="2:14" x14ac:dyDescent="0.7">
      <c r="B21" s="74"/>
      <c r="C21" s="72"/>
      <c r="D21" s="17" t="s">
        <v>25</v>
      </c>
      <c r="F21" s="18"/>
      <c r="G21" s="17" t="s">
        <v>36</v>
      </c>
      <c r="J21" s="17" t="s">
        <v>27</v>
      </c>
      <c r="M21" s="103" t="s">
        <v>46</v>
      </c>
    </row>
    <row r="22" spans="2:14" x14ac:dyDescent="0.7">
      <c r="B22" s="74"/>
      <c r="C22" s="72"/>
      <c r="F22" s="18"/>
      <c r="J22" s="17"/>
      <c r="M22" s="103"/>
    </row>
    <row r="23" spans="2:14" x14ac:dyDescent="0.7">
      <c r="B23" s="74"/>
      <c r="C23" s="72"/>
      <c r="D23" s="48"/>
      <c r="E23" s="48"/>
      <c r="F23" s="18"/>
      <c r="G23" s="48"/>
      <c r="H23" s="58"/>
      <c r="I23" s="58"/>
      <c r="J23" s="58"/>
      <c r="K23" s="58"/>
      <c r="L23" s="58"/>
      <c r="M23" s="103"/>
    </row>
    <row r="24" spans="2:14" ht="15.5" x14ac:dyDescent="0.7">
      <c r="B24" s="22">
        <v>3</v>
      </c>
      <c r="C24" s="23"/>
      <c r="D24" s="65" t="s">
        <v>29</v>
      </c>
      <c r="E24" s="65" t="s">
        <v>34</v>
      </c>
      <c r="F24" s="18"/>
      <c r="G24" s="65" t="s">
        <v>28</v>
      </c>
      <c r="H24" s="66" t="s">
        <v>31</v>
      </c>
      <c r="I24" s="66"/>
      <c r="J24" s="65" t="s">
        <v>29</v>
      </c>
      <c r="K24" s="65" t="s">
        <v>34</v>
      </c>
      <c r="L24" s="65"/>
      <c r="M24" s="112" t="s">
        <v>37</v>
      </c>
    </row>
    <row r="25" spans="2:14" x14ac:dyDescent="0.7">
      <c r="B25" s="22"/>
      <c r="C25" s="23"/>
      <c r="D25" s="17" t="s">
        <v>24</v>
      </c>
      <c r="E25" s="48"/>
      <c r="F25" s="18"/>
      <c r="G25" s="17" t="s">
        <v>26</v>
      </c>
      <c r="H25" s="58"/>
      <c r="I25" s="58"/>
      <c r="J25" s="17" t="s">
        <v>23</v>
      </c>
      <c r="K25" s="58"/>
      <c r="L25" s="58"/>
      <c r="M25" s="103" t="s">
        <v>41</v>
      </c>
    </row>
    <row r="26" spans="2:14" x14ac:dyDescent="0.7">
      <c r="B26" s="22"/>
      <c r="C26" s="23"/>
      <c r="E26" s="48"/>
      <c r="F26" s="18"/>
      <c r="H26" s="58"/>
      <c r="I26" s="58"/>
      <c r="J26" s="17"/>
      <c r="K26" s="58"/>
      <c r="L26" s="58"/>
      <c r="M26" s="103"/>
    </row>
    <row r="27" spans="2:14" x14ac:dyDescent="0.7">
      <c r="B27" s="22"/>
      <c r="C27" s="23"/>
      <c r="D27" s="48"/>
      <c r="E27" s="48"/>
      <c r="F27" s="18"/>
      <c r="G27" s="48"/>
      <c r="H27" s="58"/>
      <c r="I27" s="58"/>
      <c r="J27" s="58"/>
      <c r="K27" s="58"/>
      <c r="L27" s="58"/>
      <c r="M27" s="103"/>
    </row>
    <row r="28" spans="2:14" ht="15.5" x14ac:dyDescent="0.7">
      <c r="B28" s="22">
        <v>4</v>
      </c>
      <c r="C28" s="23"/>
      <c r="D28" s="65" t="s">
        <v>29</v>
      </c>
      <c r="E28" s="65" t="s">
        <v>34</v>
      </c>
      <c r="F28" s="18"/>
      <c r="G28" s="65" t="s">
        <v>28</v>
      </c>
      <c r="H28" s="66" t="s">
        <v>31</v>
      </c>
      <c r="I28" s="66"/>
      <c r="J28" s="65" t="s">
        <v>29</v>
      </c>
      <c r="K28" s="65" t="s">
        <v>34</v>
      </c>
      <c r="L28" s="65"/>
      <c r="M28" s="112" t="s">
        <v>44</v>
      </c>
    </row>
    <row r="29" spans="2:14" x14ac:dyDescent="0.7">
      <c r="B29" s="104"/>
      <c r="C29" s="89"/>
      <c r="D29" s="89" t="s">
        <v>24</v>
      </c>
      <c r="E29" s="89"/>
      <c r="F29" s="105"/>
      <c r="G29" s="89" t="s">
        <v>26</v>
      </c>
      <c r="H29" s="106"/>
      <c r="I29" s="106"/>
      <c r="J29" s="89" t="s">
        <v>25</v>
      </c>
      <c r="K29" s="106"/>
      <c r="L29" s="106"/>
      <c r="M29" s="107" t="s">
        <v>45</v>
      </c>
    </row>
    <row r="30" spans="2:14" x14ac:dyDescent="0.7">
      <c r="B30" s="23"/>
      <c r="C30" s="23"/>
      <c r="G30" s="72"/>
      <c r="H30" s="72"/>
      <c r="I30" s="72"/>
      <c r="J30" s="72"/>
      <c r="K30" s="72"/>
      <c r="L30" s="72"/>
      <c r="M30" s="72"/>
      <c r="N30" s="30"/>
    </row>
    <row r="31" spans="2:14" x14ac:dyDescent="0.7">
      <c r="G31" s="18"/>
      <c r="H31" s="18"/>
      <c r="I31" s="18"/>
      <c r="J31" s="18"/>
      <c r="K31" s="18"/>
      <c r="L31" s="18"/>
      <c r="M31" s="18"/>
      <c r="N31" s="28"/>
    </row>
    <row r="32" spans="2:14" x14ac:dyDescent="0.7">
      <c r="D32" s="18"/>
      <c r="E32" s="18"/>
      <c r="F32" s="18"/>
      <c r="G32" s="18"/>
      <c r="H32" s="18"/>
      <c r="I32" s="18"/>
      <c r="J32" s="70"/>
      <c r="K32" s="18"/>
      <c r="L32" s="18"/>
      <c r="M32" s="18"/>
    </row>
    <row r="33" spans="4:14" x14ac:dyDescent="0.7">
      <c r="D33" s="113" t="s">
        <v>7</v>
      </c>
      <c r="E33" s="148"/>
      <c r="F33" s="125" t="s">
        <v>5</v>
      </c>
      <c r="G33" s="114"/>
      <c r="H33" s="114"/>
      <c r="I33" s="149"/>
      <c r="J33" s="150"/>
      <c r="M33" s="23"/>
      <c r="N33" s="18"/>
    </row>
    <row r="34" spans="4:14" x14ac:dyDescent="0.7">
      <c r="D34" s="115">
        <v>1</v>
      </c>
      <c r="E34" s="115"/>
      <c r="F34" s="122" t="s">
        <v>91</v>
      </c>
      <c r="G34" s="23"/>
      <c r="H34" s="23"/>
      <c r="I34" s="122"/>
      <c r="J34" s="103"/>
      <c r="M34" s="23"/>
      <c r="N34" s="18"/>
    </row>
    <row r="35" spans="4:14" x14ac:dyDescent="0.7">
      <c r="D35" s="115"/>
      <c r="E35" s="115"/>
      <c r="F35" s="23"/>
      <c r="G35" s="23"/>
      <c r="H35" s="23"/>
      <c r="I35" s="122"/>
      <c r="J35" s="103"/>
      <c r="M35" s="23"/>
      <c r="N35" s="18"/>
    </row>
    <row r="36" spans="4:14" x14ac:dyDescent="0.7">
      <c r="D36" s="115">
        <v>2</v>
      </c>
      <c r="E36" s="115"/>
      <c r="F36" s="122" t="s">
        <v>32</v>
      </c>
      <c r="G36" s="23"/>
      <c r="H36" s="23"/>
      <c r="I36" s="122"/>
      <c r="J36" s="103"/>
      <c r="M36" s="23"/>
      <c r="N36" s="18"/>
    </row>
    <row r="37" spans="4:14" x14ac:dyDescent="0.7">
      <c r="D37" s="146"/>
      <c r="E37" s="115"/>
      <c r="F37" s="122" t="s">
        <v>33</v>
      </c>
      <c r="G37" s="23"/>
      <c r="H37" s="23"/>
      <c r="I37" s="122"/>
      <c r="J37" s="103"/>
      <c r="M37" s="23"/>
      <c r="N37" s="18"/>
    </row>
    <row r="38" spans="4:14" x14ac:dyDescent="0.7">
      <c r="D38" s="115"/>
      <c r="E38" s="115"/>
      <c r="F38" s="23"/>
      <c r="G38" s="23"/>
      <c r="H38" s="23"/>
      <c r="I38" s="122"/>
      <c r="J38" s="103"/>
      <c r="M38" s="23"/>
      <c r="N38" s="18"/>
    </row>
    <row r="39" spans="4:14" x14ac:dyDescent="0.7">
      <c r="D39" s="115">
        <v>3</v>
      </c>
      <c r="E39" s="115"/>
      <c r="F39" s="122" t="s">
        <v>43</v>
      </c>
      <c r="G39" s="23"/>
      <c r="H39" s="23"/>
      <c r="I39" s="122"/>
      <c r="J39" s="103"/>
      <c r="M39" s="23"/>
      <c r="N39" s="18"/>
    </row>
    <row r="40" spans="4:14" x14ac:dyDescent="0.7">
      <c r="D40" s="115"/>
      <c r="E40" s="115"/>
      <c r="F40" s="23"/>
      <c r="G40" s="23"/>
      <c r="H40" s="23"/>
      <c r="I40" s="122"/>
      <c r="J40" s="103"/>
      <c r="M40" s="23"/>
      <c r="N40" s="18"/>
    </row>
    <row r="41" spans="4:14" x14ac:dyDescent="0.7">
      <c r="D41" s="115">
        <v>4</v>
      </c>
      <c r="E41" s="115"/>
      <c r="F41" s="122" t="s">
        <v>42</v>
      </c>
      <c r="G41" s="23"/>
      <c r="H41" s="23"/>
      <c r="I41" s="122"/>
      <c r="J41" s="103"/>
      <c r="M41" s="23"/>
      <c r="N41" s="18"/>
    </row>
    <row r="42" spans="4:14" x14ac:dyDescent="0.7">
      <c r="D42" s="116"/>
      <c r="E42" s="116"/>
      <c r="F42" s="89"/>
      <c r="G42" s="89"/>
      <c r="H42" s="89"/>
      <c r="I42" s="147"/>
      <c r="J42" s="107"/>
      <c r="M42" s="23"/>
      <c r="N42" s="18"/>
    </row>
  </sheetData>
  <pageMargins left="0.7" right="0.7" top="0.75" bottom="0.75" header="0.3" footer="0.3"/>
  <pageSetup orientation="portrait" r:id="rId1"/>
  <headerFooter>
    <oddHeader>&amp;L&amp;A&amp;R&amp;F</oddHeader>
    <oddFooter>&amp;CBrian M. Tissue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O71"/>
  <sheetViews>
    <sheetView zoomScaleNormal="100" workbookViewId="0">
      <selection activeCell="I2" sqref="I2"/>
    </sheetView>
  </sheetViews>
  <sheetFormatPr defaultColWidth="9.08984375" defaultRowHeight="13.5" x14ac:dyDescent="0.7"/>
  <cols>
    <col min="1" max="1" width="2.6328125" style="18" customWidth="1"/>
    <col min="2" max="2" width="5.6328125" style="17" customWidth="1"/>
    <col min="3" max="5" width="11.6328125" style="17" customWidth="1"/>
    <col min="6" max="6" width="4.6328125" style="17" customWidth="1"/>
    <col min="7" max="7" width="11.6328125" style="17" customWidth="1"/>
    <col min="8" max="9" width="10.6796875" style="17" customWidth="1"/>
    <col min="10" max="10" width="6.36328125" style="17" customWidth="1"/>
    <col min="11" max="12" width="4.6328125" style="18" customWidth="1"/>
    <col min="13" max="16384" width="9.08984375" style="18"/>
  </cols>
  <sheetData>
    <row r="2" spans="2:15" x14ac:dyDescent="0.7">
      <c r="B2" s="29" t="s">
        <v>13</v>
      </c>
      <c r="C2" s="36"/>
      <c r="D2" s="37" t="s">
        <v>21</v>
      </c>
      <c r="E2" s="36"/>
      <c r="F2" s="36"/>
      <c r="G2" s="36"/>
      <c r="H2" s="36"/>
      <c r="I2" s="36"/>
      <c r="J2" s="38"/>
    </row>
    <row r="3" spans="2:15" x14ac:dyDescent="0.7">
      <c r="B3" s="19"/>
      <c r="C3" s="19"/>
      <c r="D3" s="19"/>
      <c r="E3" s="19"/>
      <c r="F3" s="19"/>
      <c r="G3" s="19"/>
      <c r="H3" s="19"/>
      <c r="I3" s="19"/>
      <c r="J3" s="19"/>
    </row>
    <row r="4" spans="2:15" x14ac:dyDescent="0.7">
      <c r="B4" s="51" t="s">
        <v>59</v>
      </c>
      <c r="C4" s="19"/>
      <c r="D4" s="19"/>
      <c r="E4" s="19"/>
      <c r="F4" s="19"/>
      <c r="G4" s="19"/>
      <c r="H4" s="19"/>
      <c r="I4" s="19"/>
      <c r="J4" s="19"/>
      <c r="O4" s="32"/>
    </row>
    <row r="5" spans="2:15" x14ac:dyDescent="0.7">
      <c r="B5" s="49"/>
      <c r="C5" s="38"/>
      <c r="D5" s="19"/>
      <c r="E5" s="19"/>
      <c r="F5" s="19"/>
      <c r="G5" s="19"/>
      <c r="H5" s="19"/>
      <c r="I5" s="19"/>
      <c r="J5" s="19"/>
      <c r="O5" s="32"/>
    </row>
    <row r="6" spans="2:15" x14ac:dyDescent="0.7">
      <c r="B6" s="25" t="s">
        <v>3</v>
      </c>
      <c r="C6" s="19" t="s">
        <v>133</v>
      </c>
      <c r="D6" s="19"/>
      <c r="E6" s="19"/>
      <c r="F6" s="19"/>
      <c r="G6" s="19"/>
      <c r="H6" s="19"/>
      <c r="I6" s="19"/>
      <c r="J6" s="19"/>
      <c r="O6" s="32"/>
    </row>
    <row r="7" spans="2:15" x14ac:dyDescent="0.7">
      <c r="B7" s="25"/>
      <c r="C7" s="64" t="s">
        <v>134</v>
      </c>
      <c r="D7" s="19"/>
      <c r="E7" s="19"/>
      <c r="F7" s="19"/>
      <c r="G7" s="19"/>
      <c r="H7" s="19"/>
      <c r="I7" s="19"/>
      <c r="J7" s="19"/>
      <c r="O7" s="32"/>
    </row>
    <row r="8" spans="2:15" x14ac:dyDescent="0.7">
      <c r="B8" s="38"/>
      <c r="C8" s="51" t="s">
        <v>94</v>
      </c>
      <c r="D8" s="38"/>
      <c r="E8" s="38"/>
      <c r="F8" s="38"/>
      <c r="G8" s="38"/>
      <c r="H8" s="38"/>
      <c r="I8" s="38"/>
      <c r="J8" s="38"/>
      <c r="O8" s="32"/>
    </row>
    <row r="9" spans="2:15" x14ac:dyDescent="0.7">
      <c r="B9" s="25"/>
      <c r="C9" s="19"/>
      <c r="D9" s="19"/>
      <c r="E9" s="19"/>
      <c r="F9" s="19"/>
      <c r="G9" s="19"/>
      <c r="H9" s="19"/>
      <c r="I9" s="19"/>
      <c r="J9" s="19"/>
      <c r="O9" s="32"/>
    </row>
    <row r="10" spans="2:15" x14ac:dyDescent="0.7">
      <c r="B10" s="25" t="s">
        <v>4</v>
      </c>
      <c r="C10" s="19" t="s">
        <v>132</v>
      </c>
      <c r="D10" s="19"/>
      <c r="E10" s="19"/>
      <c r="F10" s="19"/>
      <c r="G10" s="19"/>
      <c r="H10" s="19"/>
      <c r="I10" s="19"/>
      <c r="J10" s="19"/>
      <c r="O10" s="32"/>
    </row>
    <row r="11" spans="2:15" x14ac:dyDescent="0.7">
      <c r="B11" s="25"/>
      <c r="C11" s="19"/>
      <c r="D11" s="19"/>
      <c r="E11" s="19"/>
      <c r="F11" s="19"/>
      <c r="G11" s="19"/>
      <c r="H11" s="19"/>
      <c r="I11" s="19"/>
      <c r="J11" s="19"/>
      <c r="O11" s="32"/>
    </row>
    <row r="12" spans="2:15" ht="15.5" x14ac:dyDescent="0.7">
      <c r="B12" s="25" t="s">
        <v>50</v>
      </c>
      <c r="C12" s="19" t="s">
        <v>189</v>
      </c>
      <c r="D12" s="19"/>
      <c r="E12" s="19"/>
      <c r="F12" s="19"/>
      <c r="G12" s="19"/>
      <c r="H12" s="19"/>
      <c r="I12" s="19"/>
      <c r="J12" s="19"/>
      <c r="O12" s="32"/>
    </row>
    <row r="13" spans="2:15" ht="15.5" x14ac:dyDescent="0.7">
      <c r="B13" s="25"/>
      <c r="C13" s="19"/>
      <c r="D13" s="19" t="s">
        <v>190</v>
      </c>
      <c r="E13" s="19"/>
      <c r="F13" s="19"/>
      <c r="G13" s="19"/>
      <c r="H13" s="19"/>
      <c r="I13" s="19"/>
      <c r="J13" s="19"/>
      <c r="O13" s="32"/>
    </row>
    <row r="14" spans="2:15" x14ac:dyDescent="0.7">
      <c r="B14" s="25"/>
      <c r="C14" s="19" t="s">
        <v>192</v>
      </c>
      <c r="D14" s="19"/>
      <c r="E14" s="19"/>
      <c r="F14" s="19"/>
      <c r="G14" s="19"/>
      <c r="H14" s="19"/>
      <c r="I14" s="19"/>
      <c r="J14" s="19"/>
      <c r="O14" s="32"/>
    </row>
    <row r="15" spans="2:15" x14ac:dyDescent="0.7">
      <c r="B15" s="19"/>
      <c r="C15" s="19"/>
      <c r="D15" s="38"/>
      <c r="E15" s="38"/>
      <c r="F15" s="38"/>
      <c r="G15" s="38"/>
      <c r="H15" s="38"/>
      <c r="I15" s="38"/>
      <c r="J15" s="38"/>
      <c r="O15" s="32"/>
    </row>
    <row r="16" spans="2:15" x14ac:dyDescent="0.7">
      <c r="B16" s="40"/>
      <c r="C16" s="40"/>
      <c r="D16" s="40"/>
      <c r="E16" s="40"/>
      <c r="F16" s="40"/>
      <c r="G16" s="40"/>
      <c r="H16" s="40"/>
      <c r="I16" s="40"/>
      <c r="J16" s="40"/>
      <c r="L16" s="32"/>
      <c r="M16" s="32"/>
      <c r="N16" s="32"/>
      <c r="O16" s="32"/>
    </row>
    <row r="17" spans="2:14" x14ac:dyDescent="0.7">
      <c r="C17" s="82" t="s">
        <v>187</v>
      </c>
      <c r="D17" s="50"/>
      <c r="E17" s="50"/>
      <c r="F17" s="153"/>
    </row>
    <row r="18" spans="2:14" ht="15.5" x14ac:dyDescent="0.7">
      <c r="B18" s="18"/>
      <c r="C18" s="23" t="s">
        <v>60</v>
      </c>
      <c r="D18" s="23">
        <v>0.222</v>
      </c>
      <c r="E18" s="23" t="s">
        <v>53</v>
      </c>
      <c r="F18" s="59"/>
      <c r="G18" s="156" t="s">
        <v>196</v>
      </c>
      <c r="J18" s="32"/>
      <c r="K18" s="28"/>
      <c r="N18" s="32"/>
    </row>
    <row r="19" spans="2:14" ht="15.5" x14ac:dyDescent="0.7">
      <c r="B19" s="18"/>
      <c r="C19" s="120" t="s">
        <v>56</v>
      </c>
      <c r="D19" s="78">
        <v>8.3140000000000001</v>
      </c>
      <c r="E19" s="59" t="s">
        <v>63</v>
      </c>
      <c r="F19" s="23"/>
      <c r="G19" s="67" t="s">
        <v>195</v>
      </c>
      <c r="J19" s="77"/>
      <c r="K19" s="28"/>
      <c r="N19" s="32"/>
    </row>
    <row r="20" spans="2:14" ht="15.5" x14ac:dyDescent="0.7">
      <c r="B20" s="18"/>
      <c r="C20" s="120" t="s">
        <v>57</v>
      </c>
      <c r="D20" s="23">
        <v>298</v>
      </c>
      <c r="E20" s="23" t="s">
        <v>58</v>
      </c>
      <c r="F20" s="59"/>
      <c r="G20" s="117" t="s">
        <v>61</v>
      </c>
      <c r="H20" s="23" t="s">
        <v>93</v>
      </c>
      <c r="I20" s="67" t="s">
        <v>193</v>
      </c>
      <c r="J20" s="24"/>
      <c r="K20" s="28"/>
      <c r="N20" s="32"/>
    </row>
    <row r="21" spans="2:14" ht="15.5" x14ac:dyDescent="0.7">
      <c r="B21" s="18"/>
      <c r="C21" s="84" t="s">
        <v>54</v>
      </c>
      <c r="D21" s="83">
        <v>1</v>
      </c>
      <c r="E21" s="59"/>
      <c r="F21" s="23"/>
      <c r="G21" s="117" t="s">
        <v>194</v>
      </c>
      <c r="H21" s="154">
        <v>3</v>
      </c>
      <c r="I21" s="155" t="s">
        <v>55</v>
      </c>
      <c r="J21" s="62"/>
      <c r="K21" s="28"/>
      <c r="N21" s="32"/>
    </row>
    <row r="22" spans="2:14" x14ac:dyDescent="0.7">
      <c r="B22" s="18"/>
      <c r="C22" s="121" t="s">
        <v>52</v>
      </c>
      <c r="D22" s="89">
        <v>96485</v>
      </c>
      <c r="E22" s="89" t="s">
        <v>62</v>
      </c>
      <c r="F22" s="59"/>
      <c r="G22" s="117" t="s">
        <v>61</v>
      </c>
      <c r="H22" s="80">
        <f>$D$18-($D$19*$D$20/$D$21/$D$22)*LN(H21)</f>
        <v>0.19378949012530419</v>
      </c>
      <c r="I22" s="157" t="s">
        <v>53</v>
      </c>
      <c r="J22" s="24"/>
      <c r="K22" s="28"/>
      <c r="N22" s="32"/>
    </row>
    <row r="23" spans="2:14" x14ac:dyDescent="0.7">
      <c r="B23" s="18"/>
      <c r="F23" s="23"/>
      <c r="G23" s="18"/>
      <c r="H23" s="18"/>
      <c r="I23" s="18"/>
      <c r="J23" s="62"/>
      <c r="K23" s="28"/>
      <c r="N23" s="32"/>
    </row>
    <row r="24" spans="2:14" x14ac:dyDescent="0.7">
      <c r="B24" s="40"/>
      <c r="C24" s="40"/>
      <c r="D24" s="40"/>
      <c r="E24" s="40"/>
      <c r="F24" s="40"/>
      <c r="G24" s="40"/>
      <c r="H24" s="40"/>
    </row>
    <row r="25" spans="2:14" x14ac:dyDescent="0.7">
      <c r="B25" s="40"/>
      <c r="C25" s="142" t="s">
        <v>191</v>
      </c>
      <c r="D25" s="40"/>
      <c r="E25" s="40"/>
      <c r="F25" s="40"/>
      <c r="G25" s="40"/>
      <c r="H25" s="40"/>
    </row>
    <row r="26" spans="2:14" ht="15.5" x14ac:dyDescent="0.7">
      <c r="B26" s="40"/>
      <c r="C26" s="159" t="s">
        <v>92</v>
      </c>
      <c r="D26" s="118" t="s">
        <v>66</v>
      </c>
      <c r="E26" s="40"/>
      <c r="F26" s="40"/>
      <c r="G26" s="40"/>
      <c r="H26" s="40"/>
    </row>
    <row r="27" spans="2:14" x14ac:dyDescent="0.7">
      <c r="B27" s="40"/>
      <c r="C27" s="62">
        <v>0.1</v>
      </c>
      <c r="D27" s="80"/>
      <c r="E27" s="40"/>
      <c r="F27" s="40"/>
      <c r="G27" s="40"/>
      <c r="H27" s="40"/>
    </row>
    <row r="28" spans="2:14" x14ac:dyDescent="0.7">
      <c r="B28" s="40"/>
      <c r="C28" s="160">
        <v>1</v>
      </c>
      <c r="D28" s="80"/>
      <c r="E28" s="40"/>
      <c r="F28" s="40"/>
      <c r="G28" s="40"/>
      <c r="H28" s="40"/>
    </row>
    <row r="29" spans="2:14" x14ac:dyDescent="0.7">
      <c r="B29" s="40"/>
      <c r="C29" s="160">
        <v>2</v>
      </c>
      <c r="D29" s="80"/>
      <c r="E29" s="40"/>
      <c r="F29" s="40"/>
      <c r="G29" s="40"/>
      <c r="H29" s="40"/>
    </row>
    <row r="30" spans="2:14" x14ac:dyDescent="0.7">
      <c r="B30" s="40"/>
      <c r="C30" s="160">
        <v>3</v>
      </c>
      <c r="D30" s="80"/>
      <c r="E30" s="40"/>
      <c r="F30" s="40"/>
      <c r="G30" s="40"/>
      <c r="H30" s="40"/>
    </row>
    <row r="31" spans="2:14" x14ac:dyDescent="0.7">
      <c r="B31" s="40"/>
      <c r="C31" s="161">
        <v>3.5</v>
      </c>
      <c r="D31" s="162"/>
      <c r="E31" s="40"/>
      <c r="F31" s="40"/>
      <c r="G31" s="40"/>
      <c r="H31" s="40"/>
    </row>
    <row r="32" spans="2:14" x14ac:dyDescent="0.7">
      <c r="B32" s="40"/>
      <c r="C32" s="40"/>
      <c r="D32" s="40"/>
      <c r="E32" s="40"/>
      <c r="F32" s="40"/>
      <c r="G32" s="40"/>
      <c r="H32" s="40"/>
    </row>
    <row r="33" spans="2:10" x14ac:dyDescent="0.7">
      <c r="B33" s="40"/>
      <c r="C33" s="40"/>
      <c r="D33" s="40"/>
      <c r="E33" s="40"/>
      <c r="F33" s="40"/>
      <c r="G33" s="40"/>
      <c r="H33" s="40"/>
    </row>
    <row r="34" spans="2:10" ht="15.5" x14ac:dyDescent="0.7">
      <c r="B34" s="40"/>
      <c r="C34" s="142" t="s">
        <v>169</v>
      </c>
      <c r="D34" s="40"/>
      <c r="E34" s="40"/>
      <c r="F34" s="40"/>
      <c r="G34" s="40"/>
      <c r="H34" s="40"/>
    </row>
    <row r="35" spans="2:10" x14ac:dyDescent="0.7">
      <c r="B35" s="40"/>
      <c r="C35" s="159" t="s">
        <v>64</v>
      </c>
      <c r="D35" s="159" t="s">
        <v>65</v>
      </c>
      <c r="E35" s="118" t="s">
        <v>66</v>
      </c>
      <c r="F35" s="153"/>
      <c r="G35" s="40"/>
      <c r="H35" s="40"/>
    </row>
    <row r="36" spans="2:10" x14ac:dyDescent="0.7">
      <c r="B36" s="40"/>
      <c r="C36" s="110">
        <v>5</v>
      </c>
      <c r="D36" s="163"/>
      <c r="E36" s="80"/>
      <c r="F36" s="80"/>
      <c r="G36" s="40"/>
      <c r="H36" s="40"/>
    </row>
    <row r="37" spans="2:10" x14ac:dyDescent="0.7">
      <c r="B37" s="40"/>
      <c r="C37" s="40">
        <v>10</v>
      </c>
      <c r="D37" s="163"/>
      <c r="E37" s="80"/>
      <c r="F37" s="80"/>
      <c r="G37" s="40"/>
      <c r="H37" s="40"/>
    </row>
    <row r="38" spans="2:10" x14ac:dyDescent="0.7">
      <c r="B38" s="40"/>
      <c r="C38" s="40">
        <v>15</v>
      </c>
      <c r="D38" s="163"/>
      <c r="E38" s="80"/>
      <c r="F38" s="80"/>
      <c r="G38" s="40"/>
      <c r="H38" s="40"/>
    </row>
    <row r="39" spans="2:10" x14ac:dyDescent="0.7">
      <c r="B39" s="40"/>
      <c r="C39" s="40">
        <v>20</v>
      </c>
      <c r="D39" s="163"/>
      <c r="E39" s="80"/>
      <c r="F39" s="80"/>
      <c r="G39" s="40"/>
      <c r="H39" s="40"/>
    </row>
    <row r="40" spans="2:10" x14ac:dyDescent="0.7">
      <c r="B40" s="40"/>
      <c r="C40" s="40">
        <v>25</v>
      </c>
      <c r="D40" s="163"/>
      <c r="E40" s="80"/>
      <c r="F40" s="80"/>
      <c r="G40" s="40"/>
      <c r="H40" s="40"/>
    </row>
    <row r="41" spans="2:10" x14ac:dyDescent="0.7">
      <c r="B41" s="40"/>
      <c r="C41" s="164">
        <v>30</v>
      </c>
      <c r="D41" s="163"/>
      <c r="E41" s="80"/>
      <c r="F41" s="80"/>
      <c r="G41" s="40"/>
      <c r="H41" s="40"/>
    </row>
    <row r="42" spans="2:10" x14ac:dyDescent="0.7">
      <c r="B42" s="40"/>
      <c r="C42" s="165">
        <v>37</v>
      </c>
      <c r="D42" s="166"/>
      <c r="E42" s="162"/>
      <c r="F42" s="80"/>
      <c r="G42" s="40"/>
      <c r="H42" s="40"/>
    </row>
    <row r="43" spans="2:10" x14ac:dyDescent="0.7">
      <c r="B43" s="40"/>
      <c r="C43" s="40"/>
      <c r="D43" s="40"/>
      <c r="E43" s="40"/>
      <c r="F43" s="40"/>
      <c r="G43" s="40"/>
      <c r="H43" s="40"/>
    </row>
    <row r="44" spans="2:10" x14ac:dyDescent="0.7">
      <c r="B44" s="40"/>
      <c r="C44" s="40"/>
      <c r="D44" s="40"/>
      <c r="E44" s="40"/>
      <c r="F44" s="40"/>
      <c r="G44" s="18"/>
      <c r="H44" s="18"/>
      <c r="I44" s="18"/>
      <c r="J44" s="18"/>
    </row>
    <row r="45" spans="2:10" x14ac:dyDescent="0.7">
      <c r="B45" s="40"/>
      <c r="C45" s="142" t="s">
        <v>188</v>
      </c>
      <c r="D45" s="40"/>
      <c r="E45" s="40"/>
      <c r="F45" s="40"/>
      <c r="G45" s="18"/>
      <c r="H45" s="167" t="s">
        <v>206</v>
      </c>
      <c r="I45" s="165"/>
      <c r="J45" s="89"/>
    </row>
    <row r="46" spans="2:10" ht="15.5" x14ac:dyDescent="0.7">
      <c r="B46" s="40"/>
      <c r="C46" s="159" t="s">
        <v>170</v>
      </c>
      <c r="D46" s="118" t="s">
        <v>173</v>
      </c>
      <c r="E46" s="159" t="s">
        <v>172</v>
      </c>
      <c r="F46" s="40"/>
      <c r="G46" s="18"/>
      <c r="H46" s="40" t="s">
        <v>171</v>
      </c>
      <c r="I46" s="40">
        <v>0.28100000000000003</v>
      </c>
      <c r="J46" s="17" t="s">
        <v>53</v>
      </c>
    </row>
    <row r="47" spans="2:10" ht="15.5" x14ac:dyDescent="0.7">
      <c r="B47" s="40"/>
      <c r="C47" s="168">
        <v>1.0000000000000001E-5</v>
      </c>
      <c r="D47" s="80"/>
      <c r="E47" s="169"/>
      <c r="F47" s="40"/>
      <c r="G47" s="18"/>
      <c r="H47" s="110" t="s">
        <v>60</v>
      </c>
      <c r="I47" s="40">
        <v>-0.76200000000000001</v>
      </c>
      <c r="J47" s="23" t="s">
        <v>53</v>
      </c>
    </row>
    <row r="48" spans="2:10" x14ac:dyDescent="0.7">
      <c r="B48" s="40"/>
      <c r="C48" s="170">
        <v>1E-4</v>
      </c>
      <c r="D48" s="80"/>
      <c r="E48" s="169"/>
      <c r="F48" s="40"/>
      <c r="G48" s="18"/>
      <c r="H48" s="171" t="s">
        <v>56</v>
      </c>
      <c r="I48" s="172">
        <v>8.3140000000000001</v>
      </c>
      <c r="J48" s="59" t="s">
        <v>63</v>
      </c>
    </row>
    <row r="49" spans="2:10" x14ac:dyDescent="0.7">
      <c r="B49" s="40"/>
      <c r="C49" s="170">
        <v>1E-3</v>
      </c>
      <c r="D49" s="80"/>
      <c r="E49" s="169"/>
      <c r="F49" s="40"/>
      <c r="G49" s="18"/>
      <c r="H49" s="171" t="s">
        <v>57</v>
      </c>
      <c r="I49" s="110">
        <v>298</v>
      </c>
      <c r="J49" s="23" t="s">
        <v>58</v>
      </c>
    </row>
    <row r="50" spans="2:10" x14ac:dyDescent="0.7">
      <c r="B50" s="40"/>
      <c r="C50" s="170">
        <v>0.01</v>
      </c>
      <c r="D50" s="80"/>
      <c r="E50" s="169"/>
      <c r="F50" s="40"/>
      <c r="G50" s="18"/>
      <c r="H50" s="174" t="s">
        <v>54</v>
      </c>
      <c r="I50" s="163">
        <v>2</v>
      </c>
      <c r="J50" s="59"/>
    </row>
    <row r="51" spans="2:10" x14ac:dyDescent="0.7">
      <c r="B51" s="40"/>
      <c r="C51" s="173">
        <v>0.1</v>
      </c>
      <c r="D51" s="162"/>
      <c r="E51" s="162"/>
      <c r="F51" s="40"/>
      <c r="G51" s="40"/>
      <c r="H51" s="175" t="s">
        <v>52</v>
      </c>
      <c r="I51" s="165">
        <v>96485</v>
      </c>
      <c r="J51" s="89" t="s">
        <v>62</v>
      </c>
    </row>
    <row r="52" spans="2:10" x14ac:dyDescent="0.7">
      <c r="B52" s="40"/>
      <c r="C52" s="40"/>
      <c r="D52" s="40"/>
      <c r="E52" s="40"/>
      <c r="F52" s="40"/>
      <c r="G52" s="18"/>
      <c r="H52" s="18"/>
      <c r="I52" s="18"/>
    </row>
    <row r="53" spans="2:10" x14ac:dyDescent="0.7">
      <c r="B53" s="40"/>
      <c r="C53" s="40"/>
      <c r="D53" s="40"/>
      <c r="E53" s="40"/>
      <c r="F53" s="40"/>
      <c r="G53" s="18"/>
      <c r="H53" s="18"/>
      <c r="I53" s="18"/>
    </row>
    <row r="54" spans="2:10" x14ac:dyDescent="0.7">
      <c r="B54" s="40"/>
      <c r="C54" s="40"/>
      <c r="D54" s="40"/>
      <c r="E54" s="40"/>
      <c r="F54" s="40"/>
      <c r="G54" s="40"/>
      <c r="H54" s="40"/>
    </row>
    <row r="55" spans="2:10" x14ac:dyDescent="0.7">
      <c r="B55" s="40"/>
      <c r="C55" s="40"/>
      <c r="D55" s="40"/>
      <c r="E55" s="40"/>
      <c r="F55" s="40"/>
      <c r="G55" s="40"/>
      <c r="H55" s="40"/>
    </row>
    <row r="56" spans="2:10" x14ac:dyDescent="0.7">
      <c r="B56" s="40"/>
      <c r="C56" s="40"/>
      <c r="D56" s="40"/>
      <c r="E56" s="40"/>
      <c r="F56" s="40"/>
      <c r="G56" s="40"/>
      <c r="H56" s="40"/>
    </row>
    <row r="57" spans="2:10" x14ac:dyDescent="0.7">
      <c r="B57" s="40"/>
      <c r="C57" s="40"/>
      <c r="D57" s="40"/>
      <c r="E57" s="40"/>
      <c r="F57" s="40"/>
      <c r="G57" s="40"/>
      <c r="H57" s="40"/>
    </row>
    <row r="58" spans="2:10" x14ac:dyDescent="0.7">
      <c r="B58" s="40"/>
      <c r="C58" s="40"/>
      <c r="D58" s="40"/>
      <c r="E58" s="40"/>
      <c r="F58" s="40"/>
      <c r="G58" s="40"/>
      <c r="H58" s="40"/>
    </row>
    <row r="59" spans="2:10" x14ac:dyDescent="0.7">
      <c r="B59" s="40"/>
      <c r="C59" s="40"/>
      <c r="D59" s="40"/>
      <c r="E59" s="40"/>
      <c r="F59" s="40"/>
      <c r="G59" s="40"/>
      <c r="H59" s="40"/>
    </row>
    <row r="60" spans="2:10" x14ac:dyDescent="0.7">
      <c r="B60" s="40"/>
      <c r="C60" s="40"/>
      <c r="D60" s="40"/>
      <c r="E60" s="40"/>
      <c r="F60" s="40"/>
      <c r="G60" s="40"/>
      <c r="H60" s="40"/>
    </row>
    <row r="61" spans="2:10" x14ac:dyDescent="0.7">
      <c r="B61" s="40"/>
      <c r="C61" s="40"/>
      <c r="D61" s="40"/>
      <c r="E61" s="40"/>
      <c r="F61" s="40"/>
      <c r="G61" s="40"/>
      <c r="H61" s="40"/>
    </row>
    <row r="62" spans="2:10" x14ac:dyDescent="0.7">
      <c r="B62" s="40"/>
      <c r="C62" s="40"/>
      <c r="D62" s="40"/>
      <c r="E62" s="40"/>
      <c r="F62" s="40"/>
      <c r="G62" s="40"/>
      <c r="H62" s="40"/>
    </row>
    <row r="63" spans="2:10" x14ac:dyDescent="0.7">
      <c r="B63" s="40"/>
      <c r="C63" s="40"/>
      <c r="D63" s="40"/>
      <c r="E63" s="40"/>
      <c r="F63" s="40"/>
      <c r="G63" s="40"/>
      <c r="H63" s="40"/>
    </row>
    <row r="71" spans="3:3" x14ac:dyDescent="0.7">
      <c r="C71" s="18"/>
    </row>
  </sheetData>
  <pageMargins left="0.7" right="0.7" top="0.75" bottom="0.75" header="0.3" footer="0.3"/>
  <pageSetup orientation="portrait" r:id="rId1"/>
  <headerFooter>
    <oddHeader>&amp;L&amp;A&amp;R&amp;F</oddHeader>
    <oddFooter>&amp;CBrian M. Tissue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K67"/>
  <sheetViews>
    <sheetView zoomScaleNormal="100" workbookViewId="0">
      <selection activeCell="I2" sqref="I2"/>
    </sheetView>
  </sheetViews>
  <sheetFormatPr defaultColWidth="9.08984375" defaultRowHeight="13.5" x14ac:dyDescent="0.7"/>
  <cols>
    <col min="1" max="1" width="2.6328125" style="32" customWidth="1"/>
    <col min="2" max="2" width="4.6328125" style="35" customWidth="1"/>
    <col min="3" max="5" width="10.6328125" style="30" customWidth="1"/>
    <col min="6" max="7" width="10.6328125" style="32" customWidth="1"/>
    <col min="8" max="9" width="10.6328125" style="30" customWidth="1"/>
    <col min="10" max="10" width="4.6328125" style="30" customWidth="1"/>
    <col min="11" max="12" width="4.6328125" style="32" customWidth="1"/>
    <col min="13" max="16384" width="9.08984375" style="32"/>
  </cols>
  <sheetData>
    <row r="2" spans="2:10" x14ac:dyDescent="0.7">
      <c r="B2" s="29" t="s">
        <v>11</v>
      </c>
      <c r="C2" s="36"/>
      <c r="D2" s="37" t="s">
        <v>20</v>
      </c>
      <c r="E2" s="37"/>
      <c r="F2" s="36"/>
      <c r="G2" s="36"/>
      <c r="H2" s="36"/>
      <c r="I2" s="36"/>
      <c r="J2" s="38"/>
    </row>
    <row r="3" spans="2:10" x14ac:dyDescent="0.7">
      <c r="B3" s="19"/>
      <c r="C3" s="19"/>
      <c r="D3" s="19"/>
      <c r="E3" s="19"/>
      <c r="F3" s="19"/>
      <c r="G3" s="19"/>
      <c r="H3" s="19"/>
      <c r="I3" s="19"/>
      <c r="J3" s="19"/>
    </row>
    <row r="4" spans="2:10" x14ac:dyDescent="0.7">
      <c r="B4" s="51" t="s">
        <v>74</v>
      </c>
      <c r="C4" s="19"/>
      <c r="D4" s="19"/>
      <c r="E4" s="19"/>
      <c r="F4" s="19"/>
      <c r="G4" s="19"/>
      <c r="H4" s="19"/>
      <c r="I4" s="19"/>
      <c r="J4" s="19"/>
    </row>
    <row r="5" spans="2:10" ht="15.5" x14ac:dyDescent="0.9">
      <c r="B5" s="49"/>
      <c r="C5" s="19" t="s">
        <v>111</v>
      </c>
      <c r="D5" s="19"/>
      <c r="E5" s="19"/>
      <c r="F5" s="19"/>
      <c r="G5" s="19"/>
      <c r="H5" s="19"/>
      <c r="I5" s="19"/>
      <c r="J5" s="19"/>
    </row>
    <row r="6" spans="2:10" ht="15.5" x14ac:dyDescent="0.9">
      <c r="B6" s="49"/>
      <c r="C6" s="19" t="s">
        <v>202</v>
      </c>
      <c r="D6" s="19"/>
      <c r="E6" s="19"/>
      <c r="F6" s="19"/>
      <c r="G6" s="19"/>
      <c r="H6" s="19"/>
      <c r="I6" s="19"/>
      <c r="J6" s="19"/>
    </row>
    <row r="7" spans="2:10" x14ac:dyDescent="0.7">
      <c r="B7" s="49"/>
      <c r="C7" s="19"/>
      <c r="D7" s="19"/>
      <c r="E7" s="19"/>
      <c r="F7" s="19"/>
      <c r="G7" s="19"/>
      <c r="H7" s="19"/>
      <c r="I7" s="19"/>
      <c r="J7" s="19"/>
    </row>
    <row r="8" spans="2:10" x14ac:dyDescent="0.7">
      <c r="B8" s="25" t="s">
        <v>3</v>
      </c>
      <c r="C8" s="19" t="s">
        <v>72</v>
      </c>
      <c r="D8" s="19"/>
      <c r="E8" s="19"/>
      <c r="F8" s="19"/>
      <c r="G8" s="19"/>
      <c r="H8" s="19"/>
      <c r="I8" s="19"/>
      <c r="J8" s="19"/>
    </row>
    <row r="9" spans="2:10" x14ac:dyDescent="0.7">
      <c r="B9" s="25"/>
      <c r="C9" s="19"/>
      <c r="D9" s="19"/>
      <c r="E9" s="19"/>
      <c r="F9" s="19"/>
      <c r="G9" s="19"/>
      <c r="H9" s="19"/>
      <c r="I9" s="19"/>
      <c r="J9" s="19"/>
    </row>
    <row r="10" spans="2:10" x14ac:dyDescent="0.7">
      <c r="B10" s="25" t="s">
        <v>4</v>
      </c>
      <c r="C10" s="19" t="s">
        <v>67</v>
      </c>
      <c r="D10" s="19"/>
      <c r="E10" s="19"/>
      <c r="F10" s="19"/>
      <c r="G10" s="19"/>
      <c r="H10" s="19"/>
      <c r="I10" s="19"/>
      <c r="J10" s="19"/>
    </row>
    <row r="11" spans="2:10" x14ac:dyDescent="0.7">
      <c r="B11" s="127"/>
      <c r="C11" s="128"/>
      <c r="D11" s="128"/>
      <c r="E11" s="128"/>
      <c r="F11" s="97"/>
      <c r="G11" s="97"/>
      <c r="H11" s="19"/>
      <c r="I11" s="19"/>
      <c r="J11" s="19"/>
    </row>
    <row r="12" spans="2:10" x14ac:dyDescent="0.7">
      <c r="B12" s="51" t="s">
        <v>205</v>
      </c>
      <c r="C12" s="128"/>
      <c r="D12" s="128"/>
      <c r="E12" s="128"/>
      <c r="F12" s="97"/>
      <c r="G12" s="97"/>
      <c r="H12" s="19"/>
      <c r="I12" s="19"/>
      <c r="J12" s="19"/>
    </row>
    <row r="13" spans="2:10" ht="15.5" x14ac:dyDescent="0.7">
      <c r="B13" s="25"/>
      <c r="C13" s="19" t="s">
        <v>203</v>
      </c>
      <c r="D13" s="19"/>
      <c r="E13" s="19"/>
      <c r="F13" s="19"/>
      <c r="G13" s="19"/>
      <c r="H13" s="19"/>
      <c r="I13" s="19"/>
      <c r="J13" s="19"/>
    </row>
    <row r="14" spans="2:10" x14ac:dyDescent="0.7">
      <c r="B14" s="128"/>
      <c r="C14" s="158" t="s">
        <v>204</v>
      </c>
      <c r="D14" s="19"/>
      <c r="E14" s="19"/>
      <c r="F14" s="19"/>
      <c r="G14" s="19"/>
      <c r="H14" s="19"/>
      <c r="I14" s="19"/>
      <c r="J14" s="19"/>
    </row>
    <row r="15" spans="2:10" x14ac:dyDescent="0.7">
      <c r="B15" s="128"/>
      <c r="C15" s="158"/>
      <c r="D15" s="19"/>
      <c r="E15" s="19"/>
      <c r="F15" s="19"/>
      <c r="G15" s="19"/>
      <c r="H15" s="19"/>
      <c r="I15" s="19"/>
      <c r="J15" s="19"/>
    </row>
    <row r="16" spans="2:10" x14ac:dyDescent="0.7">
      <c r="B16" s="25" t="s">
        <v>50</v>
      </c>
      <c r="C16" s="19" t="s">
        <v>68</v>
      </c>
      <c r="D16" s="19"/>
      <c r="E16" s="19"/>
      <c r="F16" s="19"/>
      <c r="G16" s="19"/>
      <c r="H16" s="19"/>
      <c r="I16" s="19"/>
      <c r="J16" s="19"/>
    </row>
    <row r="17" spans="2:11" x14ac:dyDescent="0.7">
      <c r="B17" s="128"/>
      <c r="C17" s="128"/>
      <c r="D17" s="128"/>
      <c r="E17" s="128"/>
      <c r="F17" s="97"/>
      <c r="G17" s="97"/>
      <c r="H17" s="128"/>
      <c r="I17" s="128"/>
      <c r="J17" s="128"/>
    </row>
    <row r="18" spans="2:11" x14ac:dyDescent="0.7">
      <c r="B18" s="19" t="s">
        <v>112</v>
      </c>
      <c r="C18" s="19"/>
      <c r="D18" s="19"/>
      <c r="E18" s="19"/>
      <c r="F18" s="19"/>
      <c r="G18" s="19"/>
      <c r="H18" s="19"/>
      <c r="I18" s="19"/>
      <c r="J18" s="19"/>
    </row>
    <row r="19" spans="2:11" x14ac:dyDescent="0.7">
      <c r="B19" s="126"/>
      <c r="C19" s="126"/>
      <c r="D19" s="126"/>
      <c r="E19" s="126"/>
      <c r="F19" s="126"/>
      <c r="G19" s="126"/>
      <c r="H19" s="126"/>
      <c r="I19" s="126"/>
      <c r="J19" s="126"/>
    </row>
    <row r="20" spans="2:11" x14ac:dyDescent="0.7">
      <c r="B20" s="126"/>
      <c r="C20" s="126"/>
      <c r="D20" s="126"/>
      <c r="E20" s="126"/>
      <c r="F20" s="126"/>
      <c r="G20" s="126"/>
      <c r="H20" s="126"/>
      <c r="I20" s="126"/>
      <c r="J20" s="126"/>
    </row>
    <row r="21" spans="2:11" x14ac:dyDescent="0.7">
      <c r="C21" s="17"/>
      <c r="D21" s="17"/>
      <c r="E21" s="17"/>
      <c r="F21" s="27"/>
      <c r="G21" s="28"/>
      <c r="H21" s="24"/>
      <c r="I21" s="26"/>
      <c r="J21" s="23"/>
    </row>
    <row r="22" spans="2:11" x14ac:dyDescent="0.7">
      <c r="B22" s="17"/>
      <c r="C22" s="85" t="s">
        <v>199</v>
      </c>
      <c r="D22" s="89"/>
      <c r="E22" s="89"/>
      <c r="F22" s="17"/>
      <c r="G22" s="17"/>
      <c r="H22" s="23"/>
      <c r="I22" s="23"/>
      <c r="J22" s="23"/>
    </row>
    <row r="23" spans="2:11" ht="15.5" x14ac:dyDescent="0.7">
      <c r="B23" s="40"/>
      <c r="C23" s="47" t="s">
        <v>96</v>
      </c>
      <c r="D23" s="141"/>
      <c r="E23" s="141"/>
      <c r="F23" s="40"/>
      <c r="G23" s="17"/>
      <c r="H23" s="23"/>
      <c r="I23" s="23"/>
      <c r="J23" s="23"/>
    </row>
    <row r="24" spans="2:11" ht="15.5" x14ac:dyDescent="0.7">
      <c r="B24" s="40"/>
      <c r="C24" s="176" t="s">
        <v>95</v>
      </c>
      <c r="D24" s="176" t="s">
        <v>97</v>
      </c>
      <c r="E24" s="176" t="s">
        <v>69</v>
      </c>
      <c r="F24" s="40"/>
      <c r="H24" s="32"/>
      <c r="I24" s="32"/>
      <c r="J24" s="32"/>
    </row>
    <row r="25" spans="2:11" x14ac:dyDescent="0.7">
      <c r="B25" s="184"/>
      <c r="C25" s="141">
        <v>10</v>
      </c>
      <c r="D25" s="141"/>
      <c r="E25" s="141">
        <v>148</v>
      </c>
      <c r="F25" s="138"/>
    </row>
    <row r="26" spans="2:11" x14ac:dyDescent="0.7">
      <c r="B26" s="58"/>
      <c r="C26" s="141">
        <v>100</v>
      </c>
      <c r="D26" s="141"/>
      <c r="E26" s="141">
        <v>103</v>
      </c>
      <c r="F26" s="138"/>
      <c r="H26" s="32"/>
      <c r="I26" s="32"/>
      <c r="J26" s="32"/>
    </row>
    <row r="27" spans="2:11" x14ac:dyDescent="0.7">
      <c r="B27" s="58"/>
      <c r="C27" s="141">
        <v>1000</v>
      </c>
      <c r="D27" s="141"/>
      <c r="E27" s="141">
        <v>50</v>
      </c>
      <c r="F27" s="138"/>
      <c r="H27" s="32"/>
      <c r="I27" s="32"/>
      <c r="J27" s="32"/>
      <c r="K27" s="31"/>
    </row>
    <row r="28" spans="2:11" x14ac:dyDescent="0.7">
      <c r="B28" s="184"/>
      <c r="C28" s="182">
        <v>10000</v>
      </c>
      <c r="D28" s="182"/>
      <c r="E28" s="182">
        <v>-7</v>
      </c>
      <c r="F28" s="138"/>
      <c r="H28" s="32"/>
      <c r="I28" s="32"/>
      <c r="J28" s="32"/>
      <c r="K28" s="31"/>
    </row>
    <row r="29" spans="2:11" x14ac:dyDescent="0.7">
      <c r="B29" s="184"/>
      <c r="C29" s="138"/>
      <c r="D29" s="138"/>
      <c r="E29" s="138"/>
      <c r="F29" s="138"/>
      <c r="H29" s="32"/>
      <c r="I29" s="32"/>
      <c r="J29" s="32"/>
      <c r="K29" s="31"/>
    </row>
    <row r="30" spans="2:11" x14ac:dyDescent="0.7">
      <c r="B30" s="184"/>
      <c r="C30" s="185" t="s">
        <v>98</v>
      </c>
      <c r="D30" s="79"/>
      <c r="E30" s="16" t="s">
        <v>101</v>
      </c>
      <c r="F30" s="138"/>
      <c r="H30" s="32"/>
      <c r="I30" s="32"/>
      <c r="J30" s="32"/>
      <c r="K30" s="31"/>
    </row>
    <row r="31" spans="2:11" x14ac:dyDescent="0.7">
      <c r="B31" s="184"/>
      <c r="C31" s="186" t="s">
        <v>99</v>
      </c>
      <c r="D31" s="187"/>
      <c r="E31" s="188" t="s">
        <v>100</v>
      </c>
      <c r="F31" s="138"/>
      <c r="H31" s="32"/>
      <c r="I31" s="32"/>
      <c r="J31" s="32"/>
      <c r="K31" s="31"/>
    </row>
    <row r="32" spans="2:11" x14ac:dyDescent="0.7">
      <c r="B32" s="184"/>
      <c r="C32" s="141"/>
      <c r="D32" s="141"/>
      <c r="E32" s="141"/>
      <c r="F32" s="138"/>
      <c r="H32" s="86"/>
      <c r="I32" s="32"/>
      <c r="J32" s="32"/>
    </row>
    <row r="33" spans="2:10" x14ac:dyDescent="0.7">
      <c r="B33" s="184"/>
      <c r="C33" s="141"/>
      <c r="D33" s="141"/>
      <c r="E33" s="141"/>
      <c r="F33" s="138"/>
      <c r="H33" s="86"/>
      <c r="I33" s="32"/>
      <c r="J33" s="32"/>
    </row>
    <row r="34" spans="2:10" x14ac:dyDescent="0.7">
      <c r="B34" s="184"/>
      <c r="C34" s="141"/>
      <c r="D34" s="141"/>
      <c r="E34" s="141"/>
      <c r="F34" s="138"/>
      <c r="H34" s="86"/>
      <c r="I34" s="32"/>
      <c r="J34" s="32"/>
    </row>
    <row r="35" spans="2:10" x14ac:dyDescent="0.7">
      <c r="B35" s="184"/>
      <c r="C35" s="142" t="s">
        <v>198</v>
      </c>
      <c r="D35" s="138"/>
      <c r="E35" s="138"/>
      <c r="F35" s="138"/>
      <c r="H35" s="32"/>
      <c r="I35" s="32"/>
      <c r="J35" s="32"/>
    </row>
    <row r="36" spans="2:10" ht="15.5" x14ac:dyDescent="0.7">
      <c r="B36" s="184"/>
      <c r="C36" s="189" t="s">
        <v>197</v>
      </c>
      <c r="D36" s="190" t="s">
        <v>69</v>
      </c>
      <c r="E36" s="190" t="s">
        <v>105</v>
      </c>
      <c r="F36" s="138"/>
      <c r="H36" s="32"/>
      <c r="I36" s="32"/>
      <c r="J36" s="32"/>
    </row>
    <row r="37" spans="2:10" x14ac:dyDescent="0.7">
      <c r="B37" s="184"/>
      <c r="C37" s="191" t="s">
        <v>71</v>
      </c>
      <c r="D37" s="192">
        <v>134</v>
      </c>
      <c r="E37" s="193"/>
      <c r="F37" s="138"/>
      <c r="G37" s="130" t="s">
        <v>102</v>
      </c>
      <c r="H37" s="129"/>
      <c r="I37" s="129"/>
      <c r="J37" s="32"/>
    </row>
    <row r="38" spans="2:10" ht="15.5" x14ac:dyDescent="0.7">
      <c r="B38" s="184"/>
      <c r="C38" s="194" t="s">
        <v>70</v>
      </c>
      <c r="D38" s="192">
        <v>120</v>
      </c>
      <c r="E38" s="193"/>
      <c r="F38" s="138"/>
      <c r="G38" s="130" t="s">
        <v>113</v>
      </c>
      <c r="H38" s="129"/>
      <c r="I38" s="129"/>
      <c r="J38" s="32"/>
    </row>
    <row r="39" spans="2:10" x14ac:dyDescent="0.7">
      <c r="B39" s="184"/>
      <c r="C39" s="185" t="s">
        <v>104</v>
      </c>
      <c r="D39" s="141">
        <v>170</v>
      </c>
      <c r="E39" s="193"/>
      <c r="F39" s="110"/>
      <c r="H39" s="32"/>
      <c r="I39" s="32"/>
    </row>
    <row r="40" spans="2:10" x14ac:dyDescent="0.7">
      <c r="B40" s="184"/>
      <c r="C40" s="195" t="s">
        <v>73</v>
      </c>
      <c r="D40" s="196">
        <v>72</v>
      </c>
      <c r="E40" s="197"/>
      <c r="F40" s="141"/>
    </row>
    <row r="41" spans="2:10" x14ac:dyDescent="0.7">
      <c r="B41" s="184"/>
      <c r="C41" s="141"/>
      <c r="D41" s="141"/>
      <c r="E41" s="141"/>
      <c r="F41" s="140"/>
    </row>
    <row r="42" spans="2:10" x14ac:dyDescent="0.7">
      <c r="F42" s="31"/>
    </row>
    <row r="43" spans="2:10" x14ac:dyDescent="0.7">
      <c r="B43" s="87" t="s">
        <v>137</v>
      </c>
      <c r="C43" s="32"/>
      <c r="F43" s="30"/>
      <c r="I43" s="30">
        <v>6.2E-2</v>
      </c>
      <c r="J43" s="87" t="s">
        <v>135</v>
      </c>
    </row>
    <row r="44" spans="2:10" x14ac:dyDescent="0.7">
      <c r="B44" s="87" t="s">
        <v>118</v>
      </c>
      <c r="C44" s="32"/>
      <c r="D44" s="32"/>
      <c r="H44" s="32"/>
      <c r="I44" s="32"/>
    </row>
    <row r="45" spans="2:10" x14ac:dyDescent="0.7">
      <c r="B45" s="87"/>
      <c r="C45" s="32"/>
      <c r="D45" s="32"/>
      <c r="H45" s="32"/>
      <c r="I45" s="32"/>
    </row>
    <row r="46" spans="2:10" x14ac:dyDescent="0.7">
      <c r="B46" s="87"/>
      <c r="C46" s="32"/>
      <c r="D46" s="98" t="s">
        <v>124</v>
      </c>
      <c r="E46" s="32">
        <v>35.450000000000003</v>
      </c>
      <c r="F46" s="87" t="s">
        <v>122</v>
      </c>
      <c r="G46" s="32">
        <v>58.44</v>
      </c>
      <c r="H46" s="87" t="s">
        <v>122</v>
      </c>
      <c r="I46" s="32"/>
    </row>
    <row r="47" spans="2:10" x14ac:dyDescent="0.7">
      <c r="B47" s="87"/>
      <c r="C47" s="32"/>
      <c r="D47" s="98"/>
      <c r="E47" s="32"/>
      <c r="F47" s="87"/>
      <c r="H47" s="87"/>
      <c r="I47" s="32"/>
    </row>
    <row r="48" spans="2:10" x14ac:dyDescent="0.7">
      <c r="C48" s="124"/>
      <c r="D48" s="35"/>
      <c r="E48" s="132"/>
      <c r="F48" s="132"/>
      <c r="G48" s="35"/>
      <c r="H48" s="133"/>
      <c r="I48" s="134"/>
      <c r="J48" s="87" t="s">
        <v>123</v>
      </c>
    </row>
    <row r="49" spans="3:10" x14ac:dyDescent="0.7">
      <c r="F49" s="30"/>
      <c r="G49" s="30"/>
    </row>
    <row r="50" spans="3:10" x14ac:dyDescent="0.7">
      <c r="C50" s="32"/>
      <c r="D50" s="32"/>
      <c r="E50" s="32"/>
      <c r="H50" s="32"/>
      <c r="I50" s="32"/>
    </row>
    <row r="51" spans="3:10" x14ac:dyDescent="0.7">
      <c r="C51" s="32"/>
      <c r="D51" s="32"/>
      <c r="H51" s="32"/>
      <c r="I51" s="32"/>
    </row>
    <row r="52" spans="3:10" x14ac:dyDescent="0.7">
      <c r="C52" s="32"/>
      <c r="D52" s="32"/>
      <c r="E52" s="32"/>
      <c r="H52" s="32"/>
      <c r="I52" s="32"/>
      <c r="J52" s="32"/>
    </row>
    <row r="53" spans="3:10" ht="15.5" x14ac:dyDescent="0.7">
      <c r="C53" s="85" t="s">
        <v>201</v>
      </c>
      <c r="D53" s="89"/>
      <c r="E53" s="89"/>
      <c r="F53" s="136"/>
      <c r="H53" s="32"/>
      <c r="I53" s="32"/>
      <c r="J53" s="32"/>
    </row>
    <row r="54" spans="3:10" ht="15.5" x14ac:dyDescent="0.7">
      <c r="C54" s="119" t="s">
        <v>114</v>
      </c>
      <c r="D54" s="76" t="s">
        <v>116</v>
      </c>
      <c r="E54" s="76" t="s">
        <v>120</v>
      </c>
      <c r="F54" s="137" t="s">
        <v>129</v>
      </c>
      <c r="H54" s="32"/>
      <c r="I54" s="32"/>
    </row>
    <row r="55" spans="3:10" x14ac:dyDescent="0.7">
      <c r="C55" s="34" t="s">
        <v>115</v>
      </c>
      <c r="D55" s="176" t="s">
        <v>95</v>
      </c>
      <c r="E55" s="176" t="s">
        <v>119</v>
      </c>
      <c r="F55" s="177"/>
      <c r="H55" s="32"/>
      <c r="I55" s="32"/>
    </row>
    <row r="56" spans="3:10" x14ac:dyDescent="0.7">
      <c r="C56" s="123">
        <v>0</v>
      </c>
      <c r="D56" s="178"/>
      <c r="E56" s="141">
        <v>147</v>
      </c>
      <c r="F56" s="179"/>
      <c r="H56" s="32"/>
      <c r="I56" s="32"/>
    </row>
    <row r="57" spans="3:10" x14ac:dyDescent="0.7">
      <c r="C57" s="123">
        <v>0.2</v>
      </c>
      <c r="D57" s="178"/>
      <c r="E57" s="141">
        <v>145</v>
      </c>
      <c r="F57" s="180"/>
      <c r="H57" s="32"/>
      <c r="I57" s="32"/>
    </row>
    <row r="58" spans="3:10" x14ac:dyDescent="0.7">
      <c r="C58" s="123">
        <v>0.4</v>
      </c>
      <c r="D58" s="178"/>
      <c r="E58" s="141">
        <v>140</v>
      </c>
      <c r="F58" s="180"/>
      <c r="H58" s="32"/>
      <c r="I58" s="32"/>
    </row>
    <row r="59" spans="3:10" x14ac:dyDescent="0.7">
      <c r="C59" s="131">
        <v>0.6</v>
      </c>
      <c r="D59" s="181"/>
      <c r="E59" s="182">
        <v>138</v>
      </c>
      <c r="F59" s="183"/>
      <c r="H59" s="32"/>
      <c r="I59" s="32"/>
    </row>
    <row r="60" spans="3:10" x14ac:dyDescent="0.7">
      <c r="D60" s="141"/>
      <c r="E60" s="141"/>
      <c r="F60" s="138"/>
    </row>
    <row r="61" spans="3:10" x14ac:dyDescent="0.7">
      <c r="C61" s="32"/>
      <c r="D61" s="138"/>
      <c r="E61" s="138" t="s">
        <v>130</v>
      </c>
      <c r="F61" s="180"/>
    </row>
    <row r="62" spans="3:10" x14ac:dyDescent="0.7">
      <c r="C62" s="32"/>
      <c r="D62" s="138"/>
      <c r="E62" s="138"/>
      <c r="F62" s="138"/>
    </row>
    <row r="63" spans="3:10" x14ac:dyDescent="0.7">
      <c r="C63" s="88" t="s">
        <v>200</v>
      </c>
      <c r="D63" s="88"/>
      <c r="E63" s="88"/>
      <c r="H63" s="32"/>
    </row>
    <row r="64" spans="3:10" x14ac:dyDescent="0.7">
      <c r="C64" s="30" t="s">
        <v>117</v>
      </c>
      <c r="D64" s="32">
        <v>0.1</v>
      </c>
      <c r="E64" s="30" t="s">
        <v>125</v>
      </c>
      <c r="G64" s="130" t="s">
        <v>136</v>
      </c>
      <c r="H64" s="129"/>
      <c r="I64" s="129"/>
      <c r="J64" s="135"/>
    </row>
    <row r="65" spans="3:10" ht="15.5" x14ac:dyDescent="0.7">
      <c r="C65" s="30" t="s">
        <v>131</v>
      </c>
      <c r="D65" s="32">
        <v>40</v>
      </c>
      <c r="E65" s="30" t="s">
        <v>103</v>
      </c>
      <c r="G65" s="130" t="s">
        <v>121</v>
      </c>
      <c r="H65" s="129"/>
      <c r="I65" s="129"/>
      <c r="J65" s="135"/>
    </row>
    <row r="66" spans="3:10" x14ac:dyDescent="0.7">
      <c r="C66" s="30" t="s">
        <v>117</v>
      </c>
      <c r="D66" s="32">
        <f>D64*D65*1000</f>
        <v>4000</v>
      </c>
      <c r="E66" s="30" t="s">
        <v>126</v>
      </c>
    </row>
    <row r="67" spans="3:10" x14ac:dyDescent="0.7">
      <c r="C67" s="30" t="s">
        <v>127</v>
      </c>
      <c r="D67" s="98">
        <v>20</v>
      </c>
      <c r="E67" s="30" t="s">
        <v>128</v>
      </c>
    </row>
  </sheetData>
  <pageMargins left="0.7" right="0.7" top="0.75" bottom="0.75" header="0.3" footer="0.3"/>
  <pageSetup orientation="portrait" r:id="rId1"/>
  <headerFooter>
    <oddHeader>&amp;L&amp;A&amp;R&amp;F</oddHeader>
    <oddFooter>&amp;CBrian M. Tissue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08C21-577F-4F9B-A9DF-EA4484548F49}">
  <dimension ref="B2:U87"/>
  <sheetViews>
    <sheetView zoomScaleNormal="100" workbookViewId="0">
      <selection activeCell="I2" sqref="I2"/>
    </sheetView>
  </sheetViews>
  <sheetFormatPr defaultColWidth="9.08984375" defaultRowHeight="13.5" x14ac:dyDescent="0.7"/>
  <cols>
    <col min="1" max="1" width="2.6328125" style="32" customWidth="1"/>
    <col min="2" max="2" width="4.6328125" style="35" customWidth="1"/>
    <col min="3" max="3" width="10.6328125" style="30" customWidth="1"/>
    <col min="4" max="4" width="12.6328125" style="30" customWidth="1"/>
    <col min="5" max="6" width="12.6328125" style="32" customWidth="1"/>
    <col min="7" max="7" width="10.6328125" style="30" customWidth="1"/>
    <col min="8" max="8" width="7.453125" style="30" customWidth="1"/>
    <col min="9" max="9" width="10.6328125" style="30" customWidth="1"/>
    <col min="10" max="11" width="3.6328125" style="30" customWidth="1"/>
    <col min="12" max="12" width="3.6328125" style="32" customWidth="1"/>
    <col min="13" max="16384" width="9.08984375" style="32"/>
  </cols>
  <sheetData>
    <row r="2" spans="2:11" x14ac:dyDescent="0.7">
      <c r="B2" s="29" t="s">
        <v>14</v>
      </c>
      <c r="C2" s="36"/>
      <c r="D2" s="37" t="s">
        <v>79</v>
      </c>
      <c r="E2" s="36"/>
      <c r="F2" s="36"/>
      <c r="G2" s="36"/>
      <c r="H2" s="36"/>
      <c r="I2" s="36"/>
      <c r="J2" s="40"/>
      <c r="K2" s="40"/>
    </row>
    <row r="3" spans="2:11" x14ac:dyDescent="0.7">
      <c r="B3" s="19"/>
      <c r="C3" s="19"/>
      <c r="D3" s="19"/>
      <c r="E3" s="19"/>
      <c r="F3" s="19"/>
      <c r="G3" s="19"/>
      <c r="H3" s="19"/>
      <c r="I3" s="19"/>
      <c r="J3" s="126"/>
      <c r="K3" s="126"/>
    </row>
    <row r="4" spans="2:11" x14ac:dyDescent="0.7">
      <c r="B4" s="19" t="s">
        <v>180</v>
      </c>
      <c r="C4" s="19"/>
      <c r="D4" s="19"/>
      <c r="E4" s="19"/>
      <c r="F4" s="19"/>
      <c r="G4" s="19"/>
      <c r="H4" s="19"/>
      <c r="I4" s="19"/>
      <c r="J4" s="126"/>
      <c r="K4" s="126"/>
    </row>
    <row r="5" spans="2:11" x14ac:dyDescent="0.7">
      <c r="B5" s="19" t="s">
        <v>141</v>
      </c>
      <c r="C5" s="19"/>
      <c r="D5" s="19"/>
      <c r="E5" s="19"/>
      <c r="F5" s="19"/>
      <c r="G5" s="19"/>
      <c r="H5" s="19"/>
      <c r="I5" s="19"/>
      <c r="J5" s="126"/>
      <c r="K5" s="126"/>
    </row>
    <row r="6" spans="2:11" x14ac:dyDescent="0.7">
      <c r="B6" s="51" t="s">
        <v>174</v>
      </c>
      <c r="C6" s="19"/>
      <c r="D6" s="19"/>
      <c r="E6" s="19"/>
      <c r="F6" s="19"/>
      <c r="G6" s="19"/>
      <c r="H6" s="19"/>
      <c r="I6" s="19"/>
      <c r="J6" s="126"/>
      <c r="K6" s="126"/>
    </row>
    <row r="7" spans="2:11" x14ac:dyDescent="0.7">
      <c r="B7" s="51"/>
      <c r="C7" s="19"/>
      <c r="D7" s="19"/>
      <c r="E7" s="19"/>
      <c r="F7" s="19"/>
      <c r="G7" s="19"/>
      <c r="H7" s="19"/>
      <c r="I7" s="19"/>
      <c r="J7" s="126"/>
      <c r="K7" s="126"/>
    </row>
    <row r="8" spans="2:11" x14ac:dyDescent="0.7">
      <c r="B8" s="51" t="s">
        <v>165</v>
      </c>
      <c r="C8" s="97"/>
      <c r="D8" s="19"/>
      <c r="E8" s="19"/>
      <c r="F8" s="19"/>
      <c r="G8" s="19"/>
      <c r="H8" s="19"/>
      <c r="I8" s="19"/>
      <c r="J8" s="126"/>
      <c r="K8" s="126"/>
    </row>
    <row r="9" spans="2:11" x14ac:dyDescent="0.7">
      <c r="B9" s="25" t="s">
        <v>3</v>
      </c>
      <c r="C9" s="19" t="s">
        <v>138</v>
      </c>
      <c r="D9" s="19"/>
      <c r="E9" s="19"/>
      <c r="F9" s="19"/>
      <c r="G9" s="19"/>
      <c r="H9" s="19"/>
      <c r="I9" s="19"/>
      <c r="J9" s="126"/>
      <c r="K9" s="126"/>
    </row>
    <row r="10" spans="2:11" x14ac:dyDescent="0.7">
      <c r="B10" s="25"/>
      <c r="C10" s="19" t="s">
        <v>150</v>
      </c>
      <c r="D10" s="19"/>
      <c r="E10" s="19"/>
      <c r="F10" s="19"/>
      <c r="G10" s="19"/>
      <c r="H10" s="19"/>
      <c r="I10" s="19"/>
      <c r="J10" s="126"/>
      <c r="K10" s="126"/>
    </row>
    <row r="11" spans="2:11" x14ac:dyDescent="0.7">
      <c r="B11" s="25" t="s">
        <v>4</v>
      </c>
      <c r="C11" s="97" t="s">
        <v>151</v>
      </c>
      <c r="D11" s="19"/>
      <c r="E11" s="19"/>
      <c r="F11" s="19"/>
      <c r="G11" s="19"/>
      <c r="H11" s="19"/>
      <c r="I11" s="19"/>
      <c r="J11" s="126"/>
      <c r="K11" s="126"/>
    </row>
    <row r="12" spans="2:11" x14ac:dyDescent="0.7">
      <c r="B12" s="127"/>
      <c r="C12" s="19" t="s">
        <v>152</v>
      </c>
      <c r="D12" s="19"/>
      <c r="E12" s="19"/>
      <c r="F12" s="19"/>
      <c r="G12" s="19"/>
      <c r="H12" s="19"/>
      <c r="I12" s="19"/>
      <c r="J12" s="126"/>
      <c r="K12" s="126"/>
    </row>
    <row r="13" spans="2:11" x14ac:dyDescent="0.7">
      <c r="B13" s="127"/>
      <c r="C13" s="128"/>
      <c r="D13" s="19"/>
      <c r="E13" s="19"/>
      <c r="F13" s="19"/>
      <c r="G13" s="19"/>
      <c r="H13" s="19"/>
      <c r="I13" s="19"/>
      <c r="J13" s="126"/>
      <c r="K13" s="126"/>
    </row>
    <row r="14" spans="2:11" x14ac:dyDescent="0.7">
      <c r="B14" s="51" t="s">
        <v>175</v>
      </c>
      <c r="C14" s="19"/>
      <c r="D14" s="19"/>
      <c r="E14" s="19"/>
      <c r="F14" s="19"/>
      <c r="G14" s="19"/>
      <c r="H14" s="19"/>
      <c r="I14" s="19"/>
      <c r="J14" s="126"/>
      <c r="K14" s="126"/>
    </row>
    <row r="15" spans="2:11" x14ac:dyDescent="0.7">
      <c r="B15" s="25" t="s">
        <v>50</v>
      </c>
      <c r="C15" s="19" t="s">
        <v>78</v>
      </c>
      <c r="D15" s="38"/>
      <c r="E15" s="38"/>
      <c r="F15" s="38"/>
      <c r="G15" s="38"/>
      <c r="H15" s="38"/>
      <c r="I15" s="38"/>
      <c r="J15" s="40"/>
      <c r="K15" s="40"/>
    </row>
    <row r="16" spans="2:11" x14ac:dyDescent="0.7">
      <c r="B16" s="25" t="s">
        <v>158</v>
      </c>
      <c r="C16" s="19" t="s">
        <v>176</v>
      </c>
      <c r="D16" s="19"/>
      <c r="E16" s="19"/>
      <c r="F16" s="19"/>
      <c r="G16" s="19"/>
      <c r="H16" s="19"/>
      <c r="I16" s="19"/>
      <c r="J16" s="126"/>
      <c r="K16" s="126"/>
    </row>
    <row r="17" spans="2:15" x14ac:dyDescent="0.7">
      <c r="B17" s="25"/>
      <c r="C17" s="51" t="s">
        <v>181</v>
      </c>
      <c r="D17" s="19"/>
      <c r="E17" s="19"/>
      <c r="F17" s="19"/>
      <c r="G17" s="19"/>
      <c r="H17" s="19"/>
      <c r="I17" s="19"/>
      <c r="J17" s="126"/>
      <c r="K17" s="126"/>
    </row>
    <row r="18" spans="2:15" x14ac:dyDescent="0.7">
      <c r="B18" s="38"/>
      <c r="C18" s="51"/>
      <c r="D18" s="38"/>
      <c r="E18" s="38"/>
      <c r="F18" s="38"/>
      <c r="G18" s="38"/>
      <c r="H18" s="38"/>
      <c r="I18" s="38"/>
      <c r="J18" s="40"/>
      <c r="K18" s="40"/>
    </row>
    <row r="19" spans="2:15" x14ac:dyDescent="0.7">
      <c r="B19" s="40"/>
      <c r="C19" s="40"/>
      <c r="D19" s="40"/>
      <c r="E19" s="40"/>
      <c r="F19" s="40"/>
      <c r="G19" s="40"/>
      <c r="H19" s="40"/>
      <c r="I19" s="40"/>
      <c r="J19" s="40"/>
      <c r="K19" s="40"/>
      <c r="M19" s="32" t="s">
        <v>142</v>
      </c>
    </row>
    <row r="20" spans="2:15" x14ac:dyDescent="0.7">
      <c r="B20" s="18"/>
      <c r="C20" s="39" t="s">
        <v>163</v>
      </c>
      <c r="D20" s="18"/>
      <c r="E20" s="18"/>
      <c r="F20" s="23"/>
      <c r="G20" s="57"/>
      <c r="H20" s="57"/>
      <c r="I20" s="56"/>
      <c r="J20" s="81"/>
      <c r="K20" s="81"/>
      <c r="N20" s="32" t="s">
        <v>140</v>
      </c>
    </row>
    <row r="21" spans="2:15" x14ac:dyDescent="0.7">
      <c r="B21" s="18"/>
      <c r="C21" s="93" t="s">
        <v>75</v>
      </c>
      <c r="D21" s="94" t="s">
        <v>77</v>
      </c>
      <c r="E21" s="94" t="s">
        <v>76</v>
      </c>
      <c r="F21" s="94" t="s">
        <v>77</v>
      </c>
      <c r="I21" s="56"/>
      <c r="J21" s="81"/>
      <c r="K21" s="81"/>
    </row>
    <row r="22" spans="2:15" x14ac:dyDescent="0.7">
      <c r="B22" s="18"/>
      <c r="C22" s="34" t="s">
        <v>157</v>
      </c>
      <c r="D22" s="34" t="s">
        <v>81</v>
      </c>
      <c r="E22" s="34" t="s">
        <v>162</v>
      </c>
      <c r="F22" s="34" t="s">
        <v>139</v>
      </c>
      <c r="I22" s="56"/>
      <c r="J22" s="81"/>
      <c r="K22" s="81"/>
    </row>
    <row r="23" spans="2:15" x14ac:dyDescent="0.7">
      <c r="B23" s="18"/>
      <c r="C23" s="24">
        <v>0.1</v>
      </c>
      <c r="D23" s="92">
        <v>6.4999999999999994E-5</v>
      </c>
      <c r="E23" s="62"/>
      <c r="F23" s="199"/>
      <c r="I23" s="23"/>
      <c r="J23" s="23"/>
      <c r="K23" s="23"/>
    </row>
    <row r="24" spans="2:15" x14ac:dyDescent="0.7">
      <c r="B24" s="18"/>
      <c r="C24" s="24">
        <v>0.5</v>
      </c>
      <c r="D24" s="31">
        <v>1.4200000000000001E-4</v>
      </c>
      <c r="E24" s="62"/>
      <c r="F24" s="199"/>
      <c r="I24" s="26"/>
      <c r="J24" s="23"/>
      <c r="K24" s="23"/>
    </row>
    <row r="25" spans="2:15" x14ac:dyDescent="0.7">
      <c r="C25" s="24">
        <v>1</v>
      </c>
      <c r="D25" s="31">
        <v>2.2499999999999999E-4</v>
      </c>
      <c r="E25" s="62"/>
      <c r="F25" s="199"/>
      <c r="I25" s="18"/>
      <c r="J25" s="18"/>
      <c r="K25" s="18"/>
    </row>
    <row r="26" spans="2:15" x14ac:dyDescent="0.7">
      <c r="B26" s="23"/>
      <c r="C26" s="95">
        <v>5</v>
      </c>
      <c r="D26" s="96">
        <v>4.6999999999999999E-4</v>
      </c>
      <c r="E26" s="200"/>
      <c r="F26" s="201"/>
    </row>
    <row r="27" spans="2:15" x14ac:dyDescent="0.7">
      <c r="B27" s="23"/>
      <c r="F27" s="58"/>
    </row>
    <row r="28" spans="2:15" x14ac:dyDescent="0.7">
      <c r="B28" s="23"/>
      <c r="F28" s="58"/>
    </row>
    <row r="29" spans="2:15" x14ac:dyDescent="0.7">
      <c r="B29" s="23"/>
      <c r="F29" s="58"/>
      <c r="J29" s="54"/>
      <c r="K29" s="54"/>
      <c r="O29" s="91"/>
    </row>
    <row r="30" spans="2:15" x14ac:dyDescent="0.7">
      <c r="B30" s="23"/>
      <c r="F30" s="58"/>
      <c r="J30" s="54"/>
      <c r="K30" s="54"/>
      <c r="O30" s="91"/>
    </row>
    <row r="31" spans="2:15" x14ac:dyDescent="0.7">
      <c r="B31" s="23"/>
      <c r="F31" s="58"/>
      <c r="J31" s="54"/>
      <c r="K31" s="54"/>
      <c r="O31" s="91"/>
    </row>
    <row r="32" spans="2:15" x14ac:dyDescent="0.7">
      <c r="B32" s="23"/>
      <c r="F32" s="58"/>
      <c r="J32" s="23"/>
      <c r="K32" s="23"/>
      <c r="O32" s="91"/>
    </row>
    <row r="33" spans="2:20" x14ac:dyDescent="0.7">
      <c r="B33" s="23"/>
      <c r="F33" s="58"/>
      <c r="J33" s="23"/>
      <c r="K33" s="23"/>
      <c r="O33" s="91"/>
    </row>
    <row r="34" spans="2:20" x14ac:dyDescent="0.7">
      <c r="B34" s="23"/>
      <c r="F34" s="58"/>
      <c r="J34" s="23"/>
      <c r="K34" s="23"/>
      <c r="O34" s="91"/>
    </row>
    <row r="35" spans="2:20" x14ac:dyDescent="0.7">
      <c r="B35" s="23"/>
      <c r="F35" s="58"/>
      <c r="J35" s="23"/>
      <c r="K35" s="23"/>
    </row>
    <row r="36" spans="2:20" x14ac:dyDescent="0.7">
      <c r="B36" s="23"/>
      <c r="F36" s="58"/>
      <c r="J36" s="23"/>
      <c r="K36" s="23"/>
    </row>
    <row r="37" spans="2:20" x14ac:dyDescent="0.7">
      <c r="B37" s="23"/>
      <c r="F37" s="58"/>
      <c r="J37" s="23"/>
      <c r="K37" s="23"/>
    </row>
    <row r="38" spans="2:20" x14ac:dyDescent="0.7">
      <c r="B38" s="23"/>
      <c r="F38" s="58"/>
    </row>
    <row r="39" spans="2:20" x14ac:dyDescent="0.7">
      <c r="B39" s="23"/>
      <c r="F39" s="58"/>
      <c r="J39" s="31"/>
      <c r="K39" s="31"/>
      <c r="M39" s="32" t="s">
        <v>143</v>
      </c>
    </row>
    <row r="40" spans="2:20" x14ac:dyDescent="0.7">
      <c r="B40" s="23"/>
      <c r="F40" s="58"/>
      <c r="J40" s="31"/>
      <c r="K40" s="31"/>
      <c r="N40" s="32" t="s">
        <v>144</v>
      </c>
    </row>
    <row r="41" spans="2:20" x14ac:dyDescent="0.7">
      <c r="B41" s="23"/>
      <c r="F41" s="58"/>
      <c r="J41" s="31"/>
      <c r="K41" s="31"/>
      <c r="P41" s="142"/>
      <c r="Q41" s="3"/>
      <c r="R41" s="3"/>
      <c r="S41" s="110"/>
      <c r="T41" s="138"/>
    </row>
    <row r="42" spans="2:20" x14ac:dyDescent="0.7">
      <c r="B42" s="87" t="s">
        <v>207</v>
      </c>
      <c r="F42" s="58"/>
      <c r="J42" s="31"/>
      <c r="K42" s="31"/>
      <c r="P42" s="143"/>
      <c r="Q42" s="144"/>
      <c r="R42" s="144"/>
      <c r="S42" s="144"/>
      <c r="T42" s="138"/>
    </row>
    <row r="43" spans="2:20" ht="16.5" x14ac:dyDescent="0.9">
      <c r="B43" s="122"/>
      <c r="C43" s="87" t="s">
        <v>145</v>
      </c>
      <c r="F43" s="30"/>
      <c r="I43" s="31"/>
      <c r="M43" s="138"/>
      <c r="N43" s="138"/>
      <c r="O43" s="138"/>
      <c r="P43" s="143"/>
      <c r="Q43" s="144"/>
      <c r="R43" s="144"/>
      <c r="S43" s="144"/>
      <c r="T43" s="138"/>
    </row>
    <row r="44" spans="2:20" x14ac:dyDescent="0.7">
      <c r="B44" s="23"/>
      <c r="C44" s="87" t="s">
        <v>146</v>
      </c>
      <c r="F44" s="30">
        <v>1</v>
      </c>
      <c r="I44" s="31"/>
      <c r="M44" s="138"/>
      <c r="N44" s="138"/>
      <c r="O44" s="138"/>
      <c r="P44" s="143"/>
      <c r="Q44" s="144"/>
      <c r="R44" s="144"/>
      <c r="S44" s="144"/>
      <c r="T44" s="138"/>
    </row>
    <row r="45" spans="2:20" ht="15.5" x14ac:dyDescent="0.7">
      <c r="B45" s="23"/>
      <c r="C45" s="87" t="s">
        <v>147</v>
      </c>
      <c r="F45" s="124">
        <f>PI()*(H45/2)^2</f>
        <v>2.0106192982974676E-2</v>
      </c>
      <c r="G45" s="87" t="s">
        <v>155</v>
      </c>
      <c r="H45" s="141">
        <v>0.16</v>
      </c>
      <c r="I45" s="87" t="s">
        <v>164</v>
      </c>
      <c r="M45" s="138"/>
      <c r="N45" s="138"/>
      <c r="O45" s="138"/>
      <c r="P45" s="143"/>
      <c r="Q45" s="144"/>
      <c r="R45" s="144"/>
      <c r="S45" s="144"/>
      <c r="T45" s="138"/>
    </row>
    <row r="46" spans="2:20" ht="15.5" x14ac:dyDescent="0.7">
      <c r="B46" s="23"/>
      <c r="C46" s="87" t="s">
        <v>156</v>
      </c>
      <c r="F46" s="30">
        <f>0.015*H46</f>
        <v>1.5E-5</v>
      </c>
      <c r="G46" s="87" t="s">
        <v>166</v>
      </c>
      <c r="H46" s="30">
        <v>1E-3</v>
      </c>
      <c r="I46" s="151" t="s">
        <v>167</v>
      </c>
      <c r="P46" s="143"/>
      <c r="Q46" s="144"/>
      <c r="R46" s="144"/>
      <c r="S46" s="144"/>
      <c r="T46" s="138"/>
    </row>
    <row r="47" spans="2:20" ht="15.5" x14ac:dyDescent="0.7">
      <c r="B47" s="23"/>
      <c r="C47" s="87" t="s">
        <v>148</v>
      </c>
      <c r="F47" s="30"/>
      <c r="G47" s="87"/>
      <c r="I47" s="31"/>
      <c r="P47" s="143"/>
      <c r="Q47" s="144"/>
      <c r="R47" s="144"/>
      <c r="S47" s="144"/>
      <c r="T47" s="138"/>
    </row>
    <row r="48" spans="2:20" x14ac:dyDescent="0.7">
      <c r="B48" s="23"/>
      <c r="C48" s="87" t="s">
        <v>149</v>
      </c>
      <c r="F48" s="30"/>
      <c r="G48" s="87"/>
      <c r="I48" s="31"/>
      <c r="P48" s="143"/>
      <c r="Q48" s="144"/>
      <c r="R48" s="144"/>
      <c r="S48" s="144"/>
      <c r="T48" s="138"/>
    </row>
    <row r="49" spans="2:21" x14ac:dyDescent="0.7">
      <c r="B49" s="23"/>
      <c r="F49" s="30"/>
      <c r="G49" s="87"/>
      <c r="I49" s="31"/>
      <c r="P49" s="68"/>
      <c r="Q49" s="68"/>
      <c r="R49" s="145"/>
      <c r="S49" s="68"/>
      <c r="T49" s="138"/>
    </row>
    <row r="50" spans="2:21" ht="15.5" x14ac:dyDescent="0.7">
      <c r="B50" s="23"/>
      <c r="D50" s="98" t="s">
        <v>153</v>
      </c>
      <c r="E50" s="140"/>
      <c r="F50" s="198" t="s">
        <v>168</v>
      </c>
      <c r="G50" s="53"/>
      <c r="H50" s="16" t="s">
        <v>154</v>
      </c>
      <c r="P50" s="62"/>
      <c r="Q50" s="140"/>
      <c r="R50" s="79"/>
      <c r="S50" s="139"/>
      <c r="T50" s="138"/>
    </row>
    <row r="51" spans="2:21" x14ac:dyDescent="0.7">
      <c r="B51" s="23"/>
      <c r="D51" s="98"/>
      <c r="E51" s="30"/>
      <c r="F51" s="58"/>
      <c r="G51" s="31"/>
      <c r="P51" s="62"/>
      <c r="Q51" s="140"/>
      <c r="R51" s="79"/>
      <c r="S51" s="139"/>
      <c r="T51" s="138"/>
    </row>
    <row r="52" spans="2:21" x14ac:dyDescent="0.7">
      <c r="B52" s="23"/>
      <c r="D52" s="98"/>
      <c r="E52" s="30"/>
      <c r="F52" s="58"/>
      <c r="G52" s="31"/>
      <c r="P52" s="62"/>
      <c r="Q52" s="140"/>
      <c r="R52" s="79"/>
      <c r="S52" s="139"/>
      <c r="T52" s="138"/>
    </row>
    <row r="53" spans="2:21" x14ac:dyDescent="0.7">
      <c r="B53" s="23"/>
      <c r="F53" s="58"/>
      <c r="P53" s="141"/>
      <c r="Q53" s="141"/>
      <c r="R53" s="138"/>
      <c r="S53" s="58"/>
      <c r="T53" s="138"/>
    </row>
    <row r="54" spans="2:21" x14ac:dyDescent="0.7">
      <c r="B54" s="23"/>
      <c r="C54" s="39" t="s">
        <v>179</v>
      </c>
      <c r="D54" s="18"/>
      <c r="E54" s="18"/>
      <c r="F54" s="23"/>
      <c r="G54" s="60"/>
      <c r="H54" s="60"/>
      <c r="I54" s="53"/>
      <c r="P54" s="138"/>
      <c r="Q54" s="138"/>
      <c r="R54" s="138"/>
      <c r="S54" s="138"/>
      <c r="T54" s="138"/>
    </row>
    <row r="55" spans="2:21" s="30" customFormat="1" x14ac:dyDescent="0.7">
      <c r="B55" s="23"/>
      <c r="C55" s="93" t="s">
        <v>178</v>
      </c>
      <c r="D55" s="94" t="s">
        <v>77</v>
      </c>
      <c r="E55" s="94" t="s">
        <v>77</v>
      </c>
      <c r="F55" s="144"/>
      <c r="G55" s="60"/>
      <c r="H55" s="60"/>
      <c r="I55" s="53"/>
      <c r="L55" s="32"/>
      <c r="M55" s="32"/>
      <c r="N55" s="32"/>
      <c r="O55" s="32"/>
      <c r="P55" s="138"/>
      <c r="Q55" s="138"/>
      <c r="R55" s="138"/>
      <c r="S55" s="138"/>
      <c r="T55" s="138"/>
      <c r="U55" s="32"/>
    </row>
    <row r="56" spans="2:21" x14ac:dyDescent="0.7">
      <c r="B56" s="23"/>
      <c r="C56" s="34" t="s">
        <v>80</v>
      </c>
      <c r="D56" s="34" t="s">
        <v>81</v>
      </c>
      <c r="E56" s="34" t="s">
        <v>82</v>
      </c>
      <c r="F56" s="68"/>
      <c r="G56" s="60"/>
      <c r="H56" s="60"/>
      <c r="I56" s="53"/>
      <c r="P56" s="138"/>
      <c r="Q56" s="138"/>
      <c r="R56" s="138"/>
      <c r="S56" s="138"/>
      <c r="T56" s="138"/>
    </row>
    <row r="57" spans="2:21" x14ac:dyDescent="0.7">
      <c r="B57" s="17"/>
      <c r="C57" s="81">
        <v>0</v>
      </c>
      <c r="D57" s="92">
        <v>4.9999999999999998E-7</v>
      </c>
      <c r="E57" s="24">
        <f t="shared" ref="E57:E61" si="0">D57*1000000</f>
        <v>0.5</v>
      </c>
      <c r="F57" s="152"/>
      <c r="G57" s="23"/>
      <c r="H57" s="23"/>
      <c r="I57" s="23"/>
    </row>
    <row r="58" spans="2:21" x14ac:dyDescent="0.7">
      <c r="B58" s="17"/>
      <c r="C58" s="81">
        <v>5.0000000000000001E-3</v>
      </c>
      <c r="D58" s="92">
        <v>2.1080000000000001E-5</v>
      </c>
      <c r="E58" s="24">
        <f t="shared" si="0"/>
        <v>21.080000000000002</v>
      </c>
      <c r="F58" s="152"/>
      <c r="G58" s="23"/>
      <c r="H58" s="23"/>
      <c r="I58" s="23"/>
    </row>
    <row r="59" spans="2:21" x14ac:dyDescent="0.7">
      <c r="B59" s="17"/>
      <c r="C59" s="81">
        <v>0.01</v>
      </c>
      <c r="D59" s="31">
        <v>4.3180000000000003E-5</v>
      </c>
      <c r="E59" s="24">
        <f t="shared" si="0"/>
        <v>43.180000000000007</v>
      </c>
      <c r="F59" s="152"/>
      <c r="G59" s="23"/>
      <c r="H59" s="23"/>
      <c r="I59" s="23"/>
    </row>
    <row r="60" spans="2:21" x14ac:dyDescent="0.7">
      <c r="B60" s="17"/>
      <c r="C60" s="81">
        <v>1.4999999999999999E-2</v>
      </c>
      <c r="D60" s="92">
        <v>6.2059999999999999E-5</v>
      </c>
      <c r="E60" s="24">
        <f t="shared" si="0"/>
        <v>62.06</v>
      </c>
      <c r="F60" s="138"/>
      <c r="G60" s="23"/>
      <c r="H60" s="23"/>
      <c r="I60" s="23"/>
    </row>
    <row r="61" spans="2:21" x14ac:dyDescent="0.7">
      <c r="B61" s="17"/>
      <c r="C61" s="81">
        <v>0.02</v>
      </c>
      <c r="D61" s="31">
        <v>8.4170000000000002E-5</v>
      </c>
      <c r="E61" s="24">
        <f t="shared" si="0"/>
        <v>84.17</v>
      </c>
      <c r="F61" s="152"/>
      <c r="G61" s="23"/>
      <c r="H61" s="23"/>
      <c r="I61" s="23"/>
    </row>
    <row r="62" spans="2:21" x14ac:dyDescent="0.7">
      <c r="B62" s="17"/>
      <c r="C62" s="90" t="s">
        <v>83</v>
      </c>
      <c r="D62" s="96">
        <v>1.1399999999999999E-5</v>
      </c>
      <c r="E62" s="95">
        <f>D62*1000000</f>
        <v>11.399999999999999</v>
      </c>
      <c r="G62" s="23"/>
      <c r="H62" s="23"/>
      <c r="I62" s="23"/>
    </row>
    <row r="63" spans="2:21" s="30" customFormat="1" x14ac:dyDescent="0.7">
      <c r="B63" s="35"/>
      <c r="E63" s="32"/>
      <c r="F63" s="58"/>
      <c r="L63" s="32"/>
      <c r="M63" s="32"/>
      <c r="N63" s="32"/>
      <c r="O63" s="32"/>
      <c r="P63" s="32"/>
      <c r="Q63" s="32"/>
      <c r="R63" s="32"/>
      <c r="S63" s="32"/>
      <c r="T63" s="32"/>
      <c r="U63" s="32"/>
    </row>
    <row r="64" spans="2:21" s="30" customFormat="1" x14ac:dyDescent="0.7">
      <c r="B64" s="35"/>
      <c r="E64" s="32"/>
      <c r="F64" s="58"/>
      <c r="L64" s="32"/>
      <c r="M64" s="32"/>
      <c r="N64" s="32"/>
      <c r="O64" s="32"/>
      <c r="P64" s="32"/>
      <c r="Q64" s="32"/>
      <c r="R64" s="32"/>
      <c r="S64" s="32"/>
      <c r="T64" s="32"/>
      <c r="U64" s="32"/>
    </row>
    <row r="65" spans="2:21" s="30" customFormat="1" x14ac:dyDescent="0.7">
      <c r="B65" s="35"/>
      <c r="E65" s="32"/>
      <c r="F65" s="58"/>
      <c r="L65" s="32"/>
      <c r="M65" s="32"/>
      <c r="N65" s="32"/>
      <c r="O65" s="32"/>
      <c r="P65" s="32"/>
      <c r="Q65" s="32"/>
      <c r="R65" s="32"/>
      <c r="S65" s="32"/>
      <c r="T65" s="32"/>
      <c r="U65" s="32"/>
    </row>
    <row r="66" spans="2:21" s="30" customFormat="1" x14ac:dyDescent="0.7">
      <c r="B66" s="35"/>
      <c r="E66" s="32"/>
      <c r="F66" s="58"/>
      <c r="L66" s="32"/>
      <c r="M66" s="32"/>
      <c r="N66" s="32"/>
      <c r="O66" s="32"/>
      <c r="P66" s="32"/>
      <c r="Q66" s="32"/>
      <c r="R66" s="32"/>
      <c r="S66" s="32"/>
      <c r="T66" s="32"/>
      <c r="U66" s="32"/>
    </row>
    <row r="67" spans="2:21" s="30" customFormat="1" x14ac:dyDescent="0.7">
      <c r="B67" s="35"/>
      <c r="E67" s="32"/>
      <c r="F67" s="58"/>
      <c r="L67" s="32"/>
      <c r="M67" s="32"/>
      <c r="N67" s="32"/>
      <c r="O67" s="32"/>
      <c r="P67" s="32"/>
      <c r="Q67" s="32"/>
      <c r="R67" s="32"/>
      <c r="S67" s="32"/>
      <c r="T67" s="32"/>
      <c r="U67" s="32"/>
    </row>
    <row r="68" spans="2:21" s="30" customFormat="1" x14ac:dyDescent="0.7">
      <c r="B68" s="35"/>
      <c r="E68" s="32"/>
      <c r="F68" s="58"/>
      <c r="L68" s="32"/>
      <c r="M68" s="32"/>
      <c r="N68" s="32"/>
      <c r="O68" s="32"/>
      <c r="P68" s="32"/>
      <c r="Q68" s="32"/>
      <c r="R68" s="32"/>
      <c r="S68" s="32"/>
      <c r="T68" s="32"/>
      <c r="U68" s="32"/>
    </row>
    <row r="69" spans="2:21" s="30" customFormat="1" x14ac:dyDescent="0.7">
      <c r="B69" s="35"/>
      <c r="E69" s="32"/>
      <c r="F69" s="58"/>
      <c r="L69" s="32"/>
      <c r="M69" s="32"/>
      <c r="N69" s="32"/>
      <c r="O69" s="32"/>
      <c r="P69" s="32"/>
      <c r="Q69" s="32"/>
      <c r="R69" s="32"/>
      <c r="S69" s="32"/>
      <c r="T69" s="32"/>
      <c r="U69" s="32"/>
    </row>
    <row r="70" spans="2:21" s="30" customFormat="1" x14ac:dyDescent="0.7">
      <c r="B70" s="35"/>
      <c r="E70" s="32"/>
      <c r="F70" s="58"/>
      <c r="L70" s="32"/>
      <c r="M70" s="32"/>
      <c r="N70" s="32"/>
      <c r="O70" s="32"/>
      <c r="P70" s="32"/>
      <c r="Q70" s="32"/>
      <c r="R70" s="32"/>
      <c r="S70" s="32"/>
      <c r="T70" s="32"/>
      <c r="U70" s="32"/>
    </row>
    <row r="71" spans="2:21" s="30" customFormat="1" x14ac:dyDescent="0.7">
      <c r="B71" s="35"/>
      <c r="E71" s="32"/>
      <c r="F71" s="58"/>
      <c r="L71" s="32"/>
      <c r="M71" s="32"/>
      <c r="N71" s="32"/>
      <c r="O71" s="32"/>
      <c r="P71" s="32"/>
      <c r="Q71" s="32"/>
      <c r="R71" s="32"/>
      <c r="S71" s="32"/>
      <c r="T71" s="32"/>
      <c r="U71" s="32"/>
    </row>
    <row r="72" spans="2:21" s="30" customFormat="1" x14ac:dyDescent="0.7">
      <c r="B72" s="35"/>
      <c r="E72" s="32"/>
      <c r="F72" s="58"/>
      <c r="L72" s="32"/>
      <c r="M72" s="32"/>
      <c r="N72" s="32"/>
      <c r="O72" s="32"/>
      <c r="P72" s="32"/>
      <c r="Q72" s="32"/>
      <c r="R72" s="32"/>
      <c r="S72" s="32"/>
      <c r="T72" s="32"/>
      <c r="U72" s="32"/>
    </row>
    <row r="73" spans="2:21" s="30" customFormat="1" x14ac:dyDescent="0.7">
      <c r="B73" s="35"/>
      <c r="E73" s="32"/>
      <c r="F73" s="58"/>
      <c r="L73" s="32"/>
      <c r="M73" s="32"/>
      <c r="N73" s="32"/>
      <c r="O73" s="32"/>
      <c r="P73" s="32"/>
      <c r="Q73" s="32"/>
      <c r="R73" s="32"/>
      <c r="S73" s="32"/>
      <c r="T73" s="32"/>
      <c r="U73" s="32"/>
    </row>
    <row r="74" spans="2:21" s="30" customFormat="1" x14ac:dyDescent="0.7">
      <c r="B74" s="35"/>
      <c r="E74" s="32"/>
      <c r="F74" s="58"/>
      <c r="L74" s="32"/>
      <c r="M74" s="32"/>
      <c r="N74" s="32"/>
      <c r="O74" s="32"/>
      <c r="P74" s="32"/>
      <c r="Q74" s="32"/>
      <c r="R74" s="32"/>
      <c r="S74" s="32"/>
      <c r="T74" s="32"/>
      <c r="U74" s="32"/>
    </row>
    <row r="75" spans="2:21" s="30" customFormat="1" x14ac:dyDescent="0.7">
      <c r="B75" s="35"/>
      <c r="E75" s="32"/>
      <c r="F75" s="58"/>
      <c r="L75" s="32"/>
      <c r="M75" s="32"/>
      <c r="N75" s="32"/>
      <c r="O75" s="32"/>
      <c r="P75" s="32"/>
      <c r="Q75" s="32"/>
      <c r="R75" s="32"/>
      <c r="S75" s="32"/>
      <c r="T75" s="32"/>
      <c r="U75" s="32"/>
    </row>
    <row r="76" spans="2:21" s="30" customFormat="1" x14ac:dyDescent="0.7">
      <c r="B76" s="35"/>
      <c r="E76" s="32"/>
      <c r="F76" s="58"/>
      <c r="L76" s="32"/>
      <c r="M76" s="32"/>
      <c r="N76" s="32"/>
      <c r="O76" s="32"/>
      <c r="P76" s="32"/>
      <c r="Q76" s="32"/>
      <c r="R76" s="32"/>
      <c r="S76" s="32"/>
      <c r="T76" s="32"/>
      <c r="U76" s="32"/>
    </row>
    <row r="77" spans="2:21" s="30" customFormat="1" x14ac:dyDescent="0.7">
      <c r="B77" s="35"/>
      <c r="E77" s="32"/>
      <c r="F77" s="58"/>
      <c r="L77" s="32"/>
      <c r="M77" s="32"/>
      <c r="N77" s="32"/>
      <c r="O77" s="32"/>
      <c r="P77" s="32"/>
      <c r="Q77" s="32"/>
      <c r="R77" s="32"/>
      <c r="S77" s="32"/>
      <c r="T77" s="32"/>
      <c r="U77" s="32"/>
    </row>
    <row r="78" spans="2:21" s="30" customFormat="1" x14ac:dyDescent="0.7">
      <c r="B78" s="35"/>
      <c r="C78" s="99" t="s">
        <v>88</v>
      </c>
      <c r="D78" s="90"/>
      <c r="E78" s="88"/>
      <c r="F78" s="58"/>
      <c r="L78" s="32"/>
      <c r="M78" s="32"/>
      <c r="N78" s="32"/>
      <c r="O78" s="32"/>
      <c r="P78" s="32"/>
      <c r="Q78" s="32"/>
      <c r="R78" s="32"/>
      <c r="S78" s="32"/>
      <c r="T78" s="32"/>
      <c r="U78" s="32"/>
    </row>
    <row r="79" spans="2:21" s="30" customFormat="1" x14ac:dyDescent="0.7">
      <c r="B79" s="35"/>
      <c r="C79" s="98" t="s">
        <v>86</v>
      </c>
      <c r="D79" s="63"/>
      <c r="E79" s="87" t="s">
        <v>84</v>
      </c>
      <c r="F79" s="58"/>
      <c r="L79" s="32"/>
      <c r="M79" s="32"/>
      <c r="N79" s="32"/>
      <c r="O79" s="32"/>
      <c r="P79" s="32"/>
      <c r="Q79" s="32"/>
      <c r="R79" s="32"/>
      <c r="S79" s="32"/>
      <c r="T79" s="32"/>
      <c r="U79" s="32"/>
    </row>
    <row r="80" spans="2:21" s="30" customFormat="1" x14ac:dyDescent="0.7">
      <c r="B80" s="35"/>
      <c r="C80" s="100" t="s">
        <v>87</v>
      </c>
      <c r="D80" s="101"/>
      <c r="E80" s="102" t="s">
        <v>85</v>
      </c>
      <c r="F80" s="58"/>
      <c r="L80" s="32"/>
      <c r="M80" s="32"/>
      <c r="N80" s="32"/>
      <c r="O80" s="32"/>
      <c r="P80" s="32"/>
      <c r="Q80" s="32"/>
      <c r="R80" s="32"/>
      <c r="S80" s="32"/>
      <c r="T80" s="32"/>
      <c r="U80" s="32"/>
    </row>
    <row r="81" spans="2:21" s="30" customFormat="1" x14ac:dyDescent="0.7">
      <c r="B81" s="52"/>
      <c r="F81" s="32"/>
      <c r="I81" s="31"/>
      <c r="L81" s="32"/>
      <c r="M81" s="32"/>
      <c r="N81" s="32"/>
      <c r="O81" s="32"/>
      <c r="P81" s="32"/>
      <c r="Q81" s="32"/>
      <c r="R81" s="32"/>
      <c r="S81" s="32"/>
      <c r="T81" s="32"/>
      <c r="U81" s="32"/>
    </row>
    <row r="82" spans="2:21" s="30" customFormat="1" x14ac:dyDescent="0.7">
      <c r="B82" s="35"/>
      <c r="C82" s="30" t="s">
        <v>182</v>
      </c>
      <c r="D82" s="31"/>
      <c r="E82" s="30" t="s">
        <v>55</v>
      </c>
      <c r="F82" s="32"/>
      <c r="I82" s="31"/>
      <c r="L82" s="32"/>
      <c r="M82" s="32"/>
      <c r="N82" s="32"/>
      <c r="O82" s="32"/>
      <c r="P82" s="32"/>
      <c r="Q82" s="32"/>
      <c r="R82" s="32"/>
      <c r="S82" s="32"/>
      <c r="T82" s="32"/>
      <c r="U82" s="32"/>
    </row>
    <row r="83" spans="2:21" s="30" customFormat="1" x14ac:dyDescent="0.7">
      <c r="B83" s="35"/>
      <c r="I83" s="31"/>
      <c r="L83" s="32"/>
      <c r="M83" s="32"/>
      <c r="N83" s="32"/>
      <c r="O83" s="32"/>
      <c r="P83" s="32"/>
      <c r="Q83" s="32"/>
      <c r="R83" s="32"/>
      <c r="S83" s="32"/>
      <c r="T83" s="32"/>
      <c r="U83" s="32"/>
    </row>
    <row r="84" spans="2:21" s="30" customFormat="1" x14ac:dyDescent="0.7">
      <c r="B84" s="35"/>
      <c r="C84" s="87" t="s">
        <v>183</v>
      </c>
      <c r="F84" s="32"/>
      <c r="I84" s="31"/>
      <c r="L84" s="32"/>
      <c r="M84" s="32"/>
      <c r="N84" s="32"/>
      <c r="O84" s="32"/>
      <c r="P84" s="32"/>
      <c r="Q84" s="32"/>
      <c r="R84" s="32"/>
      <c r="S84" s="32"/>
      <c r="T84" s="32"/>
      <c r="U84" s="32"/>
    </row>
    <row r="85" spans="2:21" s="30" customFormat="1" x14ac:dyDescent="0.7">
      <c r="B85" s="35"/>
      <c r="C85" s="87" t="s">
        <v>184</v>
      </c>
      <c r="E85" s="32"/>
      <c r="F85" s="32"/>
      <c r="I85" s="31"/>
      <c r="L85" s="32"/>
      <c r="M85" s="32"/>
      <c r="N85" s="32"/>
      <c r="O85" s="32"/>
      <c r="P85" s="32"/>
      <c r="Q85" s="32"/>
      <c r="R85" s="32"/>
      <c r="S85" s="32"/>
      <c r="T85" s="32"/>
      <c r="U85" s="32"/>
    </row>
    <row r="86" spans="2:21" x14ac:dyDescent="0.7">
      <c r="C86" s="30">
        <v>176.1</v>
      </c>
      <c r="E86" s="124"/>
      <c r="F86" s="52"/>
      <c r="H86" s="32"/>
      <c r="I86" s="32"/>
    </row>
    <row r="87" spans="2:21" x14ac:dyDescent="0.7">
      <c r="C87" s="30" t="s">
        <v>103</v>
      </c>
      <c r="D87" s="30" t="s">
        <v>177</v>
      </c>
      <c r="E87" s="31" t="s">
        <v>185</v>
      </c>
      <c r="F87" s="30" t="s">
        <v>186</v>
      </c>
      <c r="H87" s="32"/>
      <c r="I87" s="32"/>
    </row>
  </sheetData>
  <pageMargins left="0.7" right="0.7" top="0.75" bottom="0.75" header="0.3" footer="0.3"/>
  <pageSetup orientation="portrait" r:id="rId1"/>
  <headerFooter>
    <oddHeader>&amp;L&amp;A&amp;R&amp;F</oddHeader>
    <oddFooter>&amp;CBrian M. Tissue</oddFooter>
  </headerFooter>
  <ignoredErrors>
    <ignoredError sqref="B9:B13 B15:B16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notes</vt:lpstr>
      <vt:lpstr>8.A-balancing</vt:lpstr>
      <vt:lpstr>8.B-Nernst</vt:lpstr>
      <vt:lpstr>8.C-potentiometry</vt:lpstr>
      <vt:lpstr>8.D-voltammetry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Tissue</dc:creator>
  <cp:lastModifiedBy>Brian Tissue</cp:lastModifiedBy>
  <cp:lastPrinted>2018-10-08T19:54:33Z</cp:lastPrinted>
  <dcterms:created xsi:type="dcterms:W3CDTF">1997-09-17T15:09:25Z</dcterms:created>
  <dcterms:modified xsi:type="dcterms:W3CDTF">2018-10-08T20:02:03Z</dcterms:modified>
</cp:coreProperties>
</file>